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3995" windowHeight="7800" tabRatio="958" activeTab="3"/>
  </bookViews>
  <sheets>
    <sheet name="табл1прил5" sheetId="1" r:id="rId1"/>
    <sheet name="табл1прил6" sheetId="3" r:id="rId2"/>
    <sheet name="табл1прил7" sheetId="6" r:id="rId3"/>
    <sheet name="табл1прил12" sheetId="8" r:id="rId4"/>
  </sheets>
  <definedNames>
    <definedName name="_xlnm._FilterDatabase" localSheetId="0" hidden="1">табл1прил5!$A$13:$F$158</definedName>
    <definedName name="_xlnm._FilterDatabase" localSheetId="1" hidden="1">табл1прил6!$A$17:$F$127</definedName>
    <definedName name="_xlnm.Print_Titles" localSheetId="0">табл1прил5!$17:$17</definedName>
    <definedName name="_xlnm.Print_Area" localSheetId="0">табл1прил5!$A$1:$F$165</definedName>
    <definedName name="_xlnm.Print_Area" localSheetId="1">табл1прил6!$A$1:$F$134</definedName>
  </definedNames>
  <calcPr calcId="125725" refMode="R1C1"/>
</workbook>
</file>

<file path=xl/calcChain.xml><?xml version="1.0" encoding="utf-8"?>
<calcChain xmlns="http://schemas.openxmlformats.org/spreadsheetml/2006/main">
  <c r="G92" i="6"/>
  <c r="G91" s="1"/>
  <c r="G101"/>
  <c r="G100" s="1"/>
  <c r="F42" i="3"/>
  <c r="F41" s="1"/>
  <c r="F110"/>
  <c r="F111"/>
  <c r="F105" i="1"/>
  <c r="F104" s="1"/>
  <c r="F95"/>
  <c r="F96"/>
  <c r="R17" i="8"/>
  <c r="R15"/>
  <c r="R14" s="1"/>
  <c r="F39" i="3" l="1"/>
  <c r="G54" i="6"/>
  <c r="F99" i="3"/>
  <c r="F51"/>
  <c r="F50" s="1"/>
  <c r="F150" i="1"/>
  <c r="F148" s="1"/>
  <c r="F147" s="1"/>
  <c r="F146" s="1"/>
  <c r="F155"/>
  <c r="F154" s="1"/>
  <c r="F153" s="1"/>
  <c r="F152" s="1"/>
  <c r="F156"/>
  <c r="F55"/>
  <c r="F61" i="3"/>
  <c r="G153" i="6"/>
  <c r="G152" s="1"/>
  <c r="G151" s="1"/>
  <c r="G150" s="1"/>
  <c r="G149" s="1"/>
  <c r="G147"/>
  <c r="G145" s="1"/>
  <c r="G144" s="1"/>
  <c r="G143" s="1"/>
  <c r="G141"/>
  <c r="G140" s="1"/>
  <c r="G139" s="1"/>
  <c r="G138" s="1"/>
  <c r="G137" s="1"/>
  <c r="G135"/>
  <c r="G134" s="1"/>
  <c r="G132"/>
  <c r="G131" s="1"/>
  <c r="G129"/>
  <c r="G127"/>
  <c r="G125"/>
  <c r="G119"/>
  <c r="G118" s="1"/>
  <c r="G117" s="1"/>
  <c r="G116" s="1"/>
  <c r="G114"/>
  <c r="G113" s="1"/>
  <c r="G111"/>
  <c r="G110" s="1"/>
  <c r="G109" s="1"/>
  <c r="G107"/>
  <c r="G106" s="1"/>
  <c r="G105" s="1"/>
  <c r="G98"/>
  <c r="G97" s="1"/>
  <c r="G96" s="1"/>
  <c r="G95" s="1"/>
  <c r="G89"/>
  <c r="G87"/>
  <c r="G84"/>
  <c r="G83" s="1"/>
  <c r="G80"/>
  <c r="G79" s="1"/>
  <c r="G77"/>
  <c r="G76" s="1"/>
  <c r="G70"/>
  <c r="G69" s="1"/>
  <c r="G67"/>
  <c r="G66" s="1"/>
  <c r="G61"/>
  <c r="G59"/>
  <c r="G52"/>
  <c r="G49"/>
  <c r="G48" s="1"/>
  <c r="G44"/>
  <c r="G43" s="1"/>
  <c r="G42" s="1"/>
  <c r="G41" s="1"/>
  <c r="G39"/>
  <c r="G38" s="1"/>
  <c r="G37" s="1"/>
  <c r="G36" s="1"/>
  <c r="G34"/>
  <c r="G33" s="1"/>
  <c r="G31"/>
  <c r="G29"/>
  <c r="G26"/>
  <c r="G25" s="1"/>
  <c r="G21"/>
  <c r="G20" s="1"/>
  <c r="G19" s="1"/>
  <c r="G18" s="1"/>
  <c r="F81" i="1"/>
  <c r="F80" s="1"/>
  <c r="F88"/>
  <c r="F87" s="1"/>
  <c r="F66" i="3"/>
  <c r="F65" s="1"/>
  <c r="F69"/>
  <c r="F68" s="1"/>
  <c r="F138" i="1"/>
  <c r="F137" s="1"/>
  <c r="F135"/>
  <c r="F134" s="1"/>
  <c r="F30"/>
  <c r="G75" i="6" l="1"/>
  <c r="F149" i="1"/>
  <c r="G123" i="6"/>
  <c r="G86"/>
  <c r="G82" s="1"/>
  <c r="G51"/>
  <c r="G47" s="1"/>
  <c r="G46" s="1"/>
  <c r="G58"/>
  <c r="G57" s="1"/>
  <c r="G56" s="1"/>
  <c r="G124"/>
  <c r="G122" s="1"/>
  <c r="G121" s="1"/>
  <c r="G28"/>
  <c r="G24" s="1"/>
  <c r="G23" s="1"/>
  <c r="G104"/>
  <c r="G103" s="1"/>
  <c r="G94" s="1"/>
  <c r="G146"/>
  <c r="G65"/>
  <c r="G64" s="1"/>
  <c r="G63" s="1"/>
  <c r="F118" i="1"/>
  <c r="F117" s="1"/>
  <c r="F122" i="3"/>
  <c r="F120"/>
  <c r="F91"/>
  <c r="F90" s="1"/>
  <c r="F73"/>
  <c r="F72" s="1"/>
  <c r="F71" s="1"/>
  <c r="F144" i="1"/>
  <c r="F143" s="1"/>
  <c r="F142" s="1"/>
  <c r="F141" s="1"/>
  <c r="F140" s="1"/>
  <c r="F132"/>
  <c r="F130"/>
  <c r="F128"/>
  <c r="F123"/>
  <c r="F122" s="1"/>
  <c r="F121" s="1"/>
  <c r="F120" s="1"/>
  <c r="F115"/>
  <c r="F114" s="1"/>
  <c r="F113" s="1"/>
  <c r="F111"/>
  <c r="F110" s="1"/>
  <c r="F109" s="1"/>
  <c r="F102"/>
  <c r="F101" s="1"/>
  <c r="F100" s="1"/>
  <c r="F99" s="1"/>
  <c r="F91"/>
  <c r="F93"/>
  <c r="F84"/>
  <c r="F83" s="1"/>
  <c r="F78"/>
  <c r="F77" s="1"/>
  <c r="F71"/>
  <c r="F70" s="1"/>
  <c r="F68"/>
  <c r="F67" s="1"/>
  <c r="F62"/>
  <c r="F60"/>
  <c r="F53"/>
  <c r="F52" s="1"/>
  <c r="F50"/>
  <c r="F49" s="1"/>
  <c r="F48" s="1"/>
  <c r="F45"/>
  <c r="F44" s="1"/>
  <c r="F43" s="1"/>
  <c r="F42" s="1"/>
  <c r="F40"/>
  <c r="F39" s="1"/>
  <c r="F38" s="1"/>
  <c r="F37" s="1"/>
  <c r="F35"/>
  <c r="F34" s="1"/>
  <c r="F32"/>
  <c r="F29" s="1"/>
  <c r="F27"/>
  <c r="F26" s="1"/>
  <c r="F22"/>
  <c r="F21" s="1"/>
  <c r="F20" s="1"/>
  <c r="F19" s="1"/>
  <c r="G74" i="6" l="1"/>
  <c r="G73" s="1"/>
  <c r="G72" s="1"/>
  <c r="G17"/>
  <c r="F127" i="1"/>
  <c r="F126" s="1"/>
  <c r="F76"/>
  <c r="F47"/>
  <c r="F59"/>
  <c r="F58" s="1"/>
  <c r="F57" s="1"/>
  <c r="F66"/>
  <c r="F65" s="1"/>
  <c r="F64" s="1"/>
  <c r="F90"/>
  <c r="F86" s="1"/>
  <c r="F108"/>
  <c r="F107" s="1"/>
  <c r="F98" s="1"/>
  <c r="F119" i="3"/>
  <c r="F25" i="1"/>
  <c r="F75" l="1"/>
  <c r="F74" s="1"/>
  <c r="F73" s="1"/>
  <c r="G155" i="6"/>
  <c r="F125" i="1"/>
  <c r="F37" i="3" l="1"/>
  <c r="F36" s="1"/>
  <c r="F34"/>
  <c r="F31"/>
  <c r="F30" s="1"/>
  <c r="F28"/>
  <c r="F27" s="1"/>
  <c r="F20"/>
  <c r="F19" s="1"/>
  <c r="F87"/>
  <c r="F84"/>
  <c r="F33" l="1"/>
  <c r="F125"/>
  <c r="F124" s="1"/>
  <c r="F102"/>
  <c r="F101" s="1"/>
  <c r="F63"/>
  <c r="F59"/>
  <c r="F77"/>
  <c r="F76" s="1"/>
  <c r="F75" s="1"/>
  <c r="F55"/>
  <c r="F54" s="1"/>
  <c r="F47"/>
  <c r="F46" s="1"/>
  <c r="F45" s="1"/>
  <c r="F108"/>
  <c r="F107" s="1"/>
  <c r="F23"/>
  <c r="F22" s="1"/>
  <c r="F18" s="1"/>
  <c r="F97"/>
  <c r="F96" s="1"/>
  <c r="F94"/>
  <c r="F93" s="1"/>
  <c r="F114"/>
  <c r="F113" s="1"/>
  <c r="F117"/>
  <c r="F116" s="1"/>
  <c r="F81"/>
  <c r="F80" s="1"/>
  <c r="F105"/>
  <c r="F104" s="1"/>
  <c r="F58" l="1"/>
  <c r="F57" s="1"/>
  <c r="F49"/>
  <c r="F53"/>
  <c r="F83"/>
  <c r="F79" s="1"/>
  <c r="F44" l="1"/>
  <c r="F26"/>
  <c r="F25" s="1"/>
  <c r="F127" l="1"/>
  <c r="F24" i="1"/>
  <c r="F18" s="1"/>
  <c r="F158" s="1"/>
</calcChain>
</file>

<file path=xl/sharedStrings.xml><?xml version="1.0" encoding="utf-8"?>
<sst xmlns="http://schemas.openxmlformats.org/spreadsheetml/2006/main" count="935" uniqueCount="199">
  <si>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</si>
  <si>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</si>
  <si>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</si>
  <si>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</si>
  <si>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</si>
  <si>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</si>
  <si>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</si>
  <si>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</si>
  <si>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</si>
  <si>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</si>
  <si>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</si>
  <si>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</si>
  <si>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</si>
  <si>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</si>
  <si>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</si>
  <si>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</si>
  <si>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</si>
  <si>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</si>
  <si>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</si>
  <si>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</si>
  <si>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</si>
  <si>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</si>
  <si>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</si>
  <si>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</si>
  <si>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</si>
  <si>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</si>
  <si>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</si>
  <si>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</si>
  <si>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</si>
  <si>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</si>
  <si>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</si>
  <si>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</si>
  <si>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</si>
  <si>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</si>
  <si>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</si>
  <si>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</si>
  <si>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</si>
  <si>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</si>
  <si>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</si>
  <si>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</si>
  <si>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</si>
  <si>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</si>
  <si>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</si>
  <si>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</si>
  <si>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</si>
  <si>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</si>
  <si>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</si>
  <si>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</si>
  <si>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Национальная экономика</t>
  </si>
  <si>
    <t>Бюджетные инвестиции</t>
  </si>
  <si>
    <t>Дорожное хозяйство (дорожные фонды)</t>
  </si>
  <si>
    <t>52.0.00.00000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</si>
  <si>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</si>
  <si>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</si>
  <si>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</si>
  <si>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</si>
  <si>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</si>
  <si>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</si>
  <si>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</si>
  <si>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58.2.00.00000</t>
  </si>
  <si>
    <t>58.2.00.03000</t>
  </si>
  <si>
    <t>58.3.00.00000</t>
  </si>
  <si>
    <t>58.3.00.04000</t>
  </si>
  <si>
    <t>58.4.00.00000</t>
  </si>
  <si>
    <t>58.4.00.05000</t>
  </si>
  <si>
    <t>Молодежная политика и оздоровление детей</t>
  </si>
  <si>
    <t>63.0.00.00000</t>
  </si>
  <si>
    <t>63.0.00.08280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</si>
  <si>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</si>
  <si>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</si>
  <si>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</si>
  <si>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</si>
  <si>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</si>
  <si>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</si>
  <si>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</si>
  <si>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</si>
  <si>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</si>
  <si>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</si>
  <si>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</si>
  <si>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</si>
  <si>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60.0.00.00000</t>
  </si>
  <si>
    <t>60.0.00.01590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</si>
  <si>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</si>
  <si>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</si>
  <si>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</si>
  <si>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</si>
  <si>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</si>
  <si>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</si>
  <si>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Приложнение 5</t>
  </si>
  <si>
    <t>Таблица 1</t>
  </si>
  <si>
    <t>Приложнение 6</t>
  </si>
  <si>
    <t>тыс. рублей</t>
  </si>
  <si>
    <t>Приложнение 7</t>
  </si>
  <si>
    <t>ГРБС</t>
  </si>
  <si>
    <t>Иные межбюджетные трансферты бюджетам бюджетной системы</t>
  </si>
  <si>
    <t>99.0.00.02020</t>
  </si>
  <si>
    <t>Капитальные вложения в объекты  государственной (муниципальной) собственности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</si>
  <si>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</si>
  <si>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</si>
  <si>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Реализация мероприятий по развитию автомобильных дорог местного значения  на территории МОЛиствянского  сельсовета за счет средств местного бюджета</t>
  </si>
  <si>
    <t>52.1.00.04160</t>
  </si>
  <si>
    <t>52.1.00.00000</t>
  </si>
  <si>
    <t>52.1.00.06070</t>
  </si>
  <si>
    <t>52.2.00.00000</t>
  </si>
  <si>
    <t>52.2.01.06070</t>
  </si>
  <si>
    <t>Подпрограмма "Озеленение" муниципальной программы "Благоустройство территории" МО Листвянского сельсовета Искитимского района "</t>
  </si>
  <si>
    <t>Реализация мероприятий в рамках подпрограммы "Озеленение" муниципальной программы "Благоустройство территории МО Листвянского сельсовета Искитимского района"</t>
  </si>
  <si>
    <t>Подпрограмма "Организация и содержание мест захоронения" муниципальной программы "Благоустройство территории" МО Листвянского сельсовета Искитимского района 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</si>
  <si>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Листвянского сельсовета Искитимского района"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</si>
  <si>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Листвянского сельсовета Искитимского района"</t>
  </si>
  <si>
    <t>Реализация мероприятий муниципальной программы "Физическая культура и спорт МО Листвянского сельсовета Искитимского района</t>
  </si>
  <si>
    <t>Реализация мероприятий  по развитию молодежной политики на территории МО Листвянского сельсовета Искитимского района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</si>
  <si>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МО Листвянского сельсовета Искитимского района Новосибирской области на 2015-2018г.</t>
  </si>
  <si>
    <t>Муниципальная программа " Молодежная политика и оздоровление детей" на территории МО Листвянского сельсовета Искитимского района Искитимского района на 2015-2018г.</t>
  </si>
  <si>
    <t>Реализация мероприятий по развитию автомобильных дорог местного значения на территории муниципального образования Листвянского сельсовета за счет акцизов</t>
  </si>
  <si>
    <t xml:space="preserve">Муниципальная программа "Сохранение и развитие культуры на территории муниципального образования Листвянског сельсовета Искитимского района" Новосибирской области на 2015-2018г.
</t>
  </si>
  <si>
    <t>Реализация мероприятий муниципальной программы " Сохранение и развитие культуры на территории муниципального образования Листвянского сельсовета Искитимского района"</t>
  </si>
  <si>
    <t>Муниципальная программа "Физическая культура и спорт муниципального образования Листвянского сельсовета Искитимского района Новосибирской области на 2015-2018г.</t>
  </si>
  <si>
    <t>Муниципальная программа "Благоустройство территории муниципального образования Листвянского сельсовета Искитимского района" Новосибирской области на 2015-2018г.</t>
  </si>
  <si>
    <t>Подпрограмма "Озеленение" муниципальной программы "Благоустройство территории" муниципального образования Листвянского сельсовета Искитимского района "</t>
  </si>
  <si>
    <t>Реализация мероприятий в рамках подпрограммы "Озеленение" муниципальной программы "Благоустройство территории муниципального образования Листвянского сельсовета Искитимского района"</t>
  </si>
  <si>
    <t>Подпрограмма "Организация и содержание мест захоронения" муниципальной программы "Благоустройство территории" муниципального образования Листвянского сельсовета Искитимского района 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</si>
  <si>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муниципального образования Листвянского сельсовета Искитимского района"</t>
  </si>
  <si>
    <t>Реализация мероприятий по развитию автомобильных дорог местного значения  на территории муниципального образования Листвянского сельсовета за счет средств местного бюджета</t>
  </si>
  <si>
    <t>Муниципальная программа "Благоустройство территории муниципального образования Листвянского сельсовета Искитимского района" Новосибирской области на 2015-2018г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</si>
  <si>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муниципального образования Листвянского  сельсовета Искитимского района"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</si>
  <si>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муниципального образования Листвянского сельсовета Искитимского района "</t>
  </si>
  <si>
    <t xml:space="preserve">Муниципальная программа "Сохранение и развитие культуры на территории муниципального образования Листвянского сельсовета Искитимского района"
</t>
  </si>
  <si>
    <t>Реализация мероприятий муниципальной программы " Сохранение и развитие культуры на территории муниципального образования Листвянского сельсовета Искитимского района Новосибирской области на 2015-2018г.</t>
  </si>
  <si>
    <t>Муниципальная программа "Физическая культура и спорт  муниципального образования Листвянского  сельсовета Искитимского района</t>
  </si>
  <si>
    <t>Реализация мероприятий муниципальной программы "Физическая культура и спорт муниципального образования Листвянского сельсовета Искитимского района Новосибирской области на 2015-2018г</t>
  </si>
  <si>
    <t>Муниципальная программа " Молодежная политика и оздоровление детей" на территории муниципального образования Листвянского сельсовета Искитимского района Новосибирской области на 2015-2018г</t>
  </si>
  <si>
    <t>Реализация мероприятий  по развитию молодежной политики на территории муниципального образования Листвянского  сельсовета Искитимского района</t>
  </si>
  <si>
    <t>Подпрограмма "Обеспечение безопасности дорожного движения на территории муниципального образования Листвянского сельсовета" муниципальной программы"Дорожное хозяйство в муниципальном образовании Листвянского сельсовета Искитимского района Новосибирской области на 2015-2018г."</t>
  </si>
  <si>
    <t>Муниципальная программа "Дорожное хозяйство в муниципальном образовании Листвянского сельсовета Искитимского района Новосибирской области на 2015-2018г."</t>
  </si>
  <si>
    <t>Основное мероприятие: Развитие автомобильных дорог местного значения на территории муниципального образования Листвянского сельсовета Искитимского района муниципальной программы  "Дорожное хозяйство в муниципальном образовании Листвянского сельсовета Искитимского района Новосибирской области на 2015-2018г."</t>
  </si>
  <si>
    <t>Мероприятия по организации уличного освещения муниципальной программы"Дорожное хозяйство в муниципальном образовании Листвянского сельсовета Искитимского района Новосибирской области на 2015-2018г." за счет акциз</t>
  </si>
  <si>
    <t>59.0.00.70510</t>
  </si>
  <si>
    <t>59.0.00.S0510</t>
  </si>
  <si>
    <t>Софинансирование ГП "Управление государственными финансами Новосибирской области на 2015-2017гг" в 2017г.</t>
  </si>
  <si>
    <t>Мероприятия по организации уличного освещения муниципальной программы"Дорожное хозяйство в муниципальном образовании Листвянского сельсовета Искитимского района Новосибирской области на 2015-2018г." за счет собственных средств</t>
  </si>
  <si>
    <t>Реализация мероприятий по развитию автомобильных дорог местного значения на территории муниципального образования Листвянского сельсовета за счет собственных средств</t>
  </si>
  <si>
    <t>52.2.01.04160</t>
  </si>
  <si>
    <t>Реализация мероприятий в рамках подпрограммы  "Обеспечение безопасности дорожного движения  на территории муниципального образования" муниципальной программы "Дорожное хозяйство МО" Мероприятия по организации уличного освещения за счет собственных средств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</si>
  <si>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</si>
  <si>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</si>
  <si>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</si>
  <si>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</si>
  <si>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Основное мероприятие: Обеспечение безопасности дорожного движения на территории муниципального образования Листвянского сельсовета "муниципальной программы" Дорожное хозяйство в муниципальном образовании Листвянского сельсовета Искитимского района Новосибирско й области на 2015-2018г."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</si>
  <si>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Новосибирской области на 2014-2019 годы"</t>
  </si>
  <si>
    <t>ВЕДОМСТВЕННАЯ СТРУКТУРА РАСХОДОВ МЕСТНОГО БЮДЖЕТА НА 2018 ГОД И НА ПЛАНОВЫЙ ПЕРИОД 2019 И 2020 годов</t>
  </si>
  <si>
    <t>Ведомственная структура расходов местного бюджета на 2018 год</t>
  </si>
  <si>
    <t>Реализация мероприятий в рамках подпрограммы "Обеспечение безопасности дорожного движения на территории МО" муниципальной программы "Дорожное хозяйство МО" мероприятия по организации уличного освещения за счет собственных средств</t>
  </si>
  <si>
    <t>Реализация мероприятий в рамках подпрограммы "Обеспечение безопасности дорожного движения на территории муниципального образования муниципальной программы "Дорожное хозяйство МО" Мероприятия по организации уличного освещения за счет собственных средств</t>
  </si>
  <si>
    <t>Капитальные вложения в объекты государственной (муниципальной) собственности</t>
  </si>
  <si>
    <t>Реализация мероприятий по обеспечению сбалансированности местных бюджетов в рамках государственной программы " Укрепление государственными финансами в Новосибирской области на 2014-2019 гг.</t>
  </si>
  <si>
    <t>Софинансирование мероприятий государственной программы Новосибирской области "Управление государственными финансами в Новосибирской области на 2014-2019 гг.</t>
  </si>
  <si>
    <t>Приложение 12</t>
  </si>
  <si>
    <t>РАСПРЕДЕЛЕНИЕ АССИГНОВАНИЙ НА КАПИТАЛЬНЫЕ ВЛОЖЕНИЯ ИЗ МЕСТНОГО БЮДЖЕТА  ПО НАПРАВЛЕНИЯМ И ОБЪЕКТАМ В 2018 ГОДУ И ПЛАНОВОМ ПЕРИОДЕ 2019 И 2020 ГОДОВ</t>
  </si>
  <si>
    <t xml:space="preserve">      Распределение ассигнований на капитальные вложения из местного бюджета  по направлениям и объектам на 2018 год</t>
  </si>
  <si>
    <t>ДопИтог</t>
  </si>
  <si>
    <t>Очередность</t>
  </si>
  <si>
    <t>ОбъектКритерий</t>
  </si>
  <si>
    <t>Наименование направлений и объектов</t>
  </si>
  <si>
    <t>Бюджетная классификация</t>
  </si>
  <si>
    <t>Лимиты капитальных вложений</t>
  </si>
  <si>
    <t>КЦСРст</t>
  </si>
  <si>
    <t>Рз Пр</t>
  </si>
  <si>
    <t>ВСЕГО:</t>
  </si>
  <si>
    <t>04</t>
  </si>
  <si>
    <t>09</t>
  </si>
  <si>
    <t xml:space="preserve">Мероприятия в области благоустройства по уличному освещению </t>
  </si>
  <si>
    <t>Строительство объекта уличного освещения с.Лебедевка</t>
  </si>
  <si>
    <t>558</t>
  </si>
  <si>
    <t>05</t>
  </si>
  <si>
    <t>03</t>
  </si>
  <si>
    <t>990</t>
  </si>
  <si>
    <t>00</t>
  </si>
  <si>
    <t>01000</t>
  </si>
  <si>
    <t>414</t>
  </si>
  <si>
    <t>Социальные выплаты гражданам, кроме  публичных нормативных социальных  выплат</t>
  </si>
  <si>
    <t>Реализация мероприятий муниципальной программы "Физическая культура и спорт муниципального образования Листвянского сельсовета Искитимского района</t>
  </si>
  <si>
    <t>52 2 01 04160</t>
  </si>
  <si>
    <t>410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</si>
  <si>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муниципального образования Листвянского сельсовета Искитимского района Новосибирской области на 2015-2018г.</t>
  </si>
  <si>
    <t>Реализация мероприятий в рамках подпрограммы "Обеспечение безопасности дорожного движения на территории суниципального образования" муниципальной программы "Дорожное хозяйство муниципального образования" Мероприятия по организации уличного освещения за счет собственных средств</t>
  </si>
  <si>
    <t xml:space="preserve">Реализация мероприятий государственной программы НСО "Развитие автомобильных автодорог регионального, межмуниципального и местного значения НСО 2015-2022 гг" </t>
  </si>
  <si>
    <t>52.2.02.70760</t>
  </si>
  <si>
    <t>Коммунальное хозяйство</t>
  </si>
  <si>
    <t>Коммунально хозяйство</t>
  </si>
  <si>
    <t xml:space="preserve">Реализация мероприятий государственной программы НСО "Развитие автодорог регионального, межмуниципального и местного значения НСО 2015-2022 гг. </t>
  </si>
  <si>
    <t>Строительство наружного освещения:  Советская, Больничная, Шипунихинская, Ломоносова, Школьная, Островского, Верхняя, Садовая, Стахановская, Ключевская, Чистяковская, Ленина, Толстого, Новая, Обручева, Геологов, Тургенева, Береговая, Лермонтова, пер. Узкий, Некрасова, Гоголя, Пушкина, Комсомольская, пер. Болотный, пер. Овражный.</t>
  </si>
  <si>
    <t xml:space="preserve">к Решению "О внесении измеенний в бюджет  Листвянского сельсовета </t>
  </si>
  <si>
    <t>от _29.03.2018_______ № 96______</t>
  </si>
  <si>
    <t>к Решению "О внесении изменений в бюджет Листвянского сельсовета"</t>
  </si>
  <si>
    <t>от _29.03.2018_______ № ___96___</t>
  </si>
  <si>
    <t>от _29.03.2018 _ № _96_____</t>
  </si>
  <si>
    <t xml:space="preserve">к  Решению  "О внесении измеенний в бюджет Листвянского сельсовета"                       </t>
  </si>
  <si>
    <t>от 29.03.2018 № 96 _____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</si>
</sst>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_ ;[Red]\-#,##0.0\ "/>
    <numFmt numFmtId="169" formatCode="0.0"/>
    <numFmt numFmtId="170" formatCode="00.00.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8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/>
    <xf numFmtId="0" fontId="8" fillId="0" borderId="4" xfId="1" applyNumberFormat="1" applyFont="1" applyFill="1" applyBorder="1" applyAlignment="1" applyProtection="1">
      <alignment horizontal="left" vertical="center"/>
      <protection hidden="1"/>
    </xf>
    <xf numFmtId="164" fontId="7" fillId="0" borderId="8" xfId="1" applyNumberFormat="1" applyFont="1" applyFill="1" applyBorder="1" applyAlignment="1" applyProtection="1">
      <alignment horizontal="center" vertical="center"/>
      <protection hidden="1"/>
    </xf>
    <xf numFmtId="164" fontId="7" fillId="0" borderId="9" xfId="1" applyNumberFormat="1" applyFont="1" applyFill="1" applyBorder="1" applyAlignment="1" applyProtection="1">
      <alignment horizontal="center" vertical="center"/>
      <protection hidden="1"/>
    </xf>
    <xf numFmtId="165" fontId="7" fillId="0" borderId="0" xfId="1" applyNumberFormat="1" applyFont="1" applyFill="1" applyAlignment="1" applyProtection="1">
      <alignment horizontal="center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0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1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1" fillId="0" borderId="0" xfId="1" applyFont="1" applyFill="1" applyBorder="1" applyProtection="1">
      <protection hidden="1"/>
    </xf>
    <xf numFmtId="0" fontId="11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1" fillId="0" borderId="0" xfId="1" applyFont="1" applyFill="1" applyProtection="1">
      <protection hidden="1"/>
    </xf>
    <xf numFmtId="0" fontId="11" fillId="0" borderId="0" xfId="1" applyNumberFormat="1" applyFont="1" applyFill="1" applyAlignment="1" applyProtection="1">
      <alignment horizontal="center"/>
      <protection hidden="1"/>
    </xf>
    <xf numFmtId="0" fontId="12" fillId="0" borderId="0" xfId="1" applyFont="1" applyFill="1" applyAlignment="1">
      <alignment horizontal="center" vertical="top" wrapText="1"/>
    </xf>
    <xf numFmtId="0" fontId="10" fillId="0" borderId="0" xfId="1" applyFont="1" applyFill="1"/>
    <xf numFmtId="0" fontId="10" fillId="0" borderId="0" xfId="1" applyFont="1" applyFill="1" applyAlignment="1">
      <alignment horizontal="right" vertical="top" wrapText="1"/>
    </xf>
    <xf numFmtId="0" fontId="12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3" fillId="0" borderId="0" xfId="1" applyNumberFormat="1" applyFont="1" applyFill="1" applyAlignment="1" applyProtection="1">
      <alignment horizontal="right" vertical="center"/>
      <protection hidden="1"/>
    </xf>
    <xf numFmtId="0" fontId="14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5" fontId="4" fillId="0" borderId="6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2" fillId="0" borderId="0" xfId="1" applyFont="1" applyFill="1" applyAlignment="1">
      <alignment vertical="top" wrapText="1"/>
    </xf>
    <xf numFmtId="0" fontId="10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1" applyFont="1" applyFill="1" applyBorder="1" applyAlignment="1" applyProtection="1">
      <alignment horizontal="center"/>
      <protection hidden="1"/>
    </xf>
    <xf numFmtId="0" fontId="10" fillId="0" borderId="1" xfId="1" applyFont="1" applyFill="1" applyBorder="1" applyAlignment="1">
      <alignment horizontal="center"/>
    </xf>
    <xf numFmtId="0" fontId="11" fillId="0" borderId="0" xfId="1" applyFont="1" applyFill="1"/>
    <xf numFmtId="0" fontId="7" fillId="0" borderId="1" xfId="1" applyNumberFormat="1" applyFont="1" applyFill="1" applyBorder="1" applyAlignment="1" applyProtection="1"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8" fillId="2" borderId="4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5" xfId="1" applyNumberFormat="1" applyFont="1" applyFill="1" applyBorder="1" applyAlignment="1" applyProtection="1">
      <alignment horizontal="center" vertical="center"/>
      <protection hidden="1"/>
    </xf>
    <xf numFmtId="167" fontId="8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 vertical="top" wrapText="1"/>
    </xf>
    <xf numFmtId="0" fontId="1" fillId="2" borderId="0" xfId="1" applyFill="1" applyAlignment="1">
      <alignment horizontal="center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horizontal="center" vertical="center"/>
      <protection hidden="1"/>
    </xf>
    <xf numFmtId="167" fontId="2" fillId="2" borderId="5" xfId="1" applyNumberFormat="1" applyFont="1" applyFill="1" applyBorder="1" applyAlignment="1" applyProtection="1">
      <alignment horizontal="center" vertical="center"/>
      <protection hidden="1"/>
    </xf>
    <xf numFmtId="167" fontId="4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9" xfId="1" applyNumberFormat="1" applyFont="1" applyFill="1" applyBorder="1" applyAlignment="1" applyProtection="1">
      <alignment horizontal="center" vertical="center"/>
      <protection hidden="1"/>
    </xf>
    <xf numFmtId="167" fontId="2" fillId="2" borderId="5" xfId="1" applyNumberFormat="1" applyFont="1" applyFill="1" applyBorder="1" applyAlignment="1" applyProtection="1">
      <alignment horizontal="center" vertical="top"/>
      <protection hidden="1"/>
    </xf>
    <xf numFmtId="167" fontId="7" fillId="2" borderId="1" xfId="1" applyNumberFormat="1" applyFont="1" applyFill="1" applyBorder="1" applyAlignment="1" applyProtection="1">
      <alignment horizontal="center" vertical="center"/>
      <protection hidden="1"/>
    </xf>
    <xf numFmtId="167" fontId="7" fillId="2" borderId="5" xfId="1" applyNumberFormat="1" applyFont="1" applyFill="1" applyBorder="1" applyAlignment="1" applyProtection="1">
      <alignment horizontal="center" vertical="center"/>
      <protection hidden="1"/>
    </xf>
    <xf numFmtId="167" fontId="8" fillId="2" borderId="9" xfId="1" applyNumberFormat="1" applyFont="1" applyFill="1" applyBorder="1" applyAlignment="1" applyProtection="1">
      <alignment horizontal="center" vertical="center"/>
      <protection hidden="1"/>
    </xf>
    <xf numFmtId="167" fontId="7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horizontal="center" vertical="center"/>
      <protection hidden="1"/>
    </xf>
    <xf numFmtId="0" fontId="11" fillId="2" borderId="0" xfId="1" applyFont="1" applyFill="1" applyBorder="1" applyAlignment="1" applyProtection="1">
      <alignment horizontal="center"/>
      <protection hidden="1"/>
    </xf>
    <xf numFmtId="0" fontId="11" fillId="2" borderId="0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Border="1" applyAlignment="1">
      <alignment horizontal="center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7" fontId="8" fillId="2" borderId="0" xfId="1" applyNumberFormat="1" applyFont="1" applyFill="1" applyBorder="1" applyAlignment="1" applyProtection="1">
      <alignment horizontal="right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top"/>
      <protection hidden="1"/>
    </xf>
    <xf numFmtId="0" fontId="10" fillId="2" borderId="0" xfId="1" applyFont="1" applyFill="1"/>
    <xf numFmtId="0" fontId="1" fillId="2" borderId="0" xfId="1" applyFill="1"/>
    <xf numFmtId="0" fontId="10" fillId="2" borderId="0" xfId="1" applyFont="1" applyFill="1" applyAlignment="1">
      <alignment vertical="top" wrapText="1"/>
    </xf>
    <xf numFmtId="0" fontId="10" fillId="2" borderId="0" xfId="1" applyFont="1" applyFill="1" applyAlignment="1"/>
    <xf numFmtId="0" fontId="16" fillId="2" borderId="0" xfId="1" applyFont="1" applyFill="1" applyAlignment="1">
      <alignment vertical="top" wrapText="1"/>
    </xf>
    <xf numFmtId="0" fontId="10" fillId="2" borderId="0" xfId="1" applyFont="1" applyFill="1" applyAlignment="1">
      <alignment horizontal="right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5" xfId="1" applyNumberFormat="1" applyFont="1" applyFill="1" applyBorder="1" applyAlignment="1" applyProtection="1">
      <alignment horizontal="center" vertical="center"/>
      <protection hidden="1"/>
    </xf>
    <xf numFmtId="165" fontId="4" fillId="2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2" borderId="5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horizontal="right" vertical="center" wrapText="1"/>
      <protection hidden="1"/>
    </xf>
    <xf numFmtId="167" fontId="4" fillId="2" borderId="0" xfId="1" applyNumberFormat="1" applyFont="1" applyFill="1" applyBorder="1" applyAlignment="1" applyProtection="1">
      <alignment horizontal="right" vertical="center"/>
      <protection hidden="1"/>
    </xf>
    <xf numFmtId="167" fontId="3" fillId="2" borderId="0" xfId="1" applyNumberFormat="1" applyFont="1" applyFill="1" applyBorder="1" applyAlignment="1" applyProtection="1">
      <alignment horizontal="right" vertical="center"/>
      <protection hidden="1"/>
    </xf>
    <xf numFmtId="164" fontId="2" fillId="2" borderId="4" xfId="1" applyNumberFormat="1" applyFont="1" applyFill="1" applyBorder="1" applyAlignment="1" applyProtection="1">
      <alignment horizontal="center" vertical="center"/>
      <protection hidden="1"/>
    </xf>
    <xf numFmtId="164" fontId="2" fillId="2" borderId="5" xfId="1" applyNumberFormat="1" applyFont="1" applyFill="1" applyBorder="1" applyAlignment="1" applyProtection="1">
      <alignment horizontal="center" vertical="center"/>
      <protection hidden="1"/>
    </xf>
    <xf numFmtId="165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5" xfId="1" applyNumberFormat="1" applyFont="1" applyFill="1" applyBorder="1" applyAlignment="1" applyProtection="1">
      <alignment horizontal="center" vertical="center"/>
      <protection hidden="1"/>
    </xf>
    <xf numFmtId="167" fontId="2" fillId="2" borderId="0" xfId="1" applyNumberFormat="1" applyFont="1" applyFill="1" applyBorder="1" applyAlignment="1" applyProtection="1">
      <alignment horizontal="right" vertical="center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5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8" xfId="1" applyNumberFormat="1" applyFont="1" applyFill="1" applyBorder="1" applyAlignment="1" applyProtection="1">
      <alignment horizontal="center" vertical="center"/>
      <protection hidden="1"/>
    </xf>
    <xf numFmtId="164" fontId="2" fillId="2" borderId="9" xfId="1" applyNumberFormat="1" applyFont="1" applyFill="1" applyBorder="1" applyAlignment="1" applyProtection="1">
      <alignment horizontal="center" vertical="center"/>
      <protection hidden="1"/>
    </xf>
    <xf numFmtId="166" fontId="2" fillId="2" borderId="9" xfId="1" applyNumberFormat="1" applyFont="1" applyFill="1" applyBorder="1" applyAlignment="1" applyProtection="1">
      <alignment horizontal="center" vertical="center"/>
      <protection hidden="1"/>
    </xf>
    <xf numFmtId="0" fontId="4" fillId="2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2" borderId="8" xfId="1" applyNumberFormat="1" applyFont="1" applyFill="1" applyBorder="1" applyAlignment="1" applyProtection="1">
      <alignment horizontal="center" vertical="center"/>
      <protection hidden="1"/>
    </xf>
    <xf numFmtId="164" fontId="4" fillId="2" borderId="9" xfId="1" applyNumberFormat="1" applyFont="1" applyFill="1" applyBorder="1" applyAlignment="1" applyProtection="1">
      <alignment horizontal="center" vertical="center"/>
      <protection hidden="1"/>
    </xf>
    <xf numFmtId="165" fontId="4" fillId="2" borderId="0" xfId="1" applyNumberFormat="1" applyFont="1" applyFill="1" applyAlignment="1" applyProtection="1">
      <alignment horizontal="center" vertical="center" wrapText="1"/>
      <protection hidden="1"/>
    </xf>
    <xf numFmtId="166" fontId="4" fillId="2" borderId="9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2" borderId="2" xfId="1" applyNumberFormat="1" applyFont="1" applyFill="1" applyBorder="1" applyAlignment="1" applyProtection="1">
      <alignment horizontal="center" vertical="center"/>
      <protection hidden="1"/>
    </xf>
    <xf numFmtId="165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0" xfId="1" applyNumberFormat="1" applyFont="1" applyFill="1" applyAlignment="1" applyProtection="1">
      <alignment horizontal="center" vertical="center" wrapText="1"/>
      <protection hidden="1"/>
    </xf>
    <xf numFmtId="165" fontId="2" fillId="2" borderId="6" xfId="1" applyNumberFormat="1" applyFont="1" applyFill="1" applyBorder="1" applyAlignment="1" applyProtection="1">
      <alignment horizontal="left" vertical="top" wrapText="1"/>
      <protection hidden="1"/>
    </xf>
    <xf numFmtId="166" fontId="2" fillId="2" borderId="5" xfId="1" applyNumberFormat="1" applyFont="1" applyFill="1" applyBorder="1" applyAlignment="1" applyProtection="1">
      <alignment horizontal="left" vertical="top"/>
      <protection hidden="1"/>
    </xf>
    <xf numFmtId="167" fontId="2" fillId="2" borderId="0" xfId="1" applyNumberFormat="1" applyFont="1" applyFill="1" applyBorder="1" applyAlignment="1" applyProtection="1">
      <alignment horizontal="right" vertical="top"/>
      <protection hidden="1"/>
    </xf>
    <xf numFmtId="167" fontId="3" fillId="2" borderId="0" xfId="1" applyNumberFormat="1" applyFont="1" applyFill="1" applyBorder="1" applyAlignment="1" applyProtection="1">
      <alignment horizontal="left" vertical="top"/>
      <protection hidden="1"/>
    </xf>
    <xf numFmtId="0" fontId="1" fillId="2" borderId="0" xfId="1" applyFill="1" applyAlignment="1">
      <alignment horizontal="left" vertical="top"/>
    </xf>
    <xf numFmtId="0" fontId="7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2" borderId="2" xfId="1" applyNumberFormat="1" applyFont="1" applyFill="1" applyBorder="1" applyAlignment="1" applyProtection="1">
      <alignment horizontal="center" vertical="center"/>
      <protection hidden="1"/>
    </xf>
    <xf numFmtId="164" fontId="7" fillId="2" borderId="1" xfId="1" applyNumberFormat="1" applyFont="1" applyFill="1" applyBorder="1" applyAlignment="1" applyProtection="1">
      <alignment horizontal="center" vertical="center"/>
      <protection hidden="1"/>
    </xf>
    <xf numFmtId="167" fontId="7" fillId="2" borderId="0" xfId="1" applyNumberFormat="1" applyFont="1" applyFill="1" applyBorder="1" applyAlignment="1" applyProtection="1">
      <alignment horizontal="right" vertical="center"/>
      <protection hidden="1"/>
    </xf>
    <xf numFmtId="164" fontId="8" fillId="2" borderId="4" xfId="1" applyNumberFormat="1" applyFont="1" applyFill="1" applyBorder="1" applyAlignment="1" applyProtection="1">
      <alignment horizontal="center" vertical="center"/>
      <protection hidden="1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7" fillId="2" borderId="8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7" xfId="1" applyNumberFormat="1" applyFont="1" applyFill="1" applyBorder="1" applyAlignment="1" applyProtection="1">
      <alignment horizontal="center" vertical="center" wrapText="1"/>
      <protection hidden="1"/>
    </xf>
    <xf numFmtId="166" fontId="7" fillId="2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2" borderId="4" xfId="1" applyNumberFormat="1" applyFont="1" applyFill="1" applyBorder="1" applyAlignment="1" applyProtection="1">
      <alignment horizontal="center" vertical="center"/>
      <protection hidden="1"/>
    </xf>
    <xf numFmtId="164" fontId="7" fillId="2" borderId="5" xfId="1" applyNumberFormat="1" applyFont="1" applyFill="1" applyBorder="1" applyAlignment="1" applyProtection="1">
      <alignment horizontal="center" vertical="center"/>
      <protection hidden="1"/>
    </xf>
    <xf numFmtId="165" fontId="7" fillId="2" borderId="6" xfId="1" applyNumberFormat="1" applyFont="1" applyFill="1" applyBorder="1" applyAlignment="1" applyProtection="1">
      <alignment horizontal="center" vertical="center" wrapText="1"/>
      <protection hidden="1"/>
    </xf>
    <xf numFmtId="166" fontId="7" fillId="2" borderId="5" xfId="1" applyNumberFormat="1" applyFont="1" applyFill="1" applyBorder="1" applyAlignment="1" applyProtection="1">
      <alignment horizontal="center" vertical="center"/>
      <protection hidden="1"/>
    </xf>
    <xf numFmtId="166" fontId="8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2" xfId="1" applyNumberFormat="1" applyFont="1" applyFill="1" applyBorder="1" applyAlignment="1" applyProtection="1">
      <alignment horizontal="center" vertical="center"/>
      <protection hidden="1"/>
    </xf>
    <xf numFmtId="164" fontId="8" fillId="2" borderId="1" xfId="1" applyNumberFormat="1" applyFont="1" applyFill="1" applyBorder="1" applyAlignment="1" applyProtection="1">
      <alignment horizontal="center" vertical="center"/>
      <protection hidden="1"/>
    </xf>
    <xf numFmtId="166" fontId="8" fillId="2" borderId="1" xfId="1" applyNumberFormat="1" applyFont="1" applyFill="1" applyBorder="1" applyAlignment="1" applyProtection="1">
      <alignment horizontal="center" vertical="center"/>
      <protection hidden="1"/>
    </xf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2" borderId="8" xfId="1" applyNumberFormat="1" applyFont="1" applyFill="1" applyBorder="1" applyAlignment="1" applyProtection="1">
      <alignment horizontal="center" vertical="center"/>
      <protection hidden="1"/>
    </xf>
    <xf numFmtId="164" fontId="8" fillId="2" borderId="9" xfId="1" applyNumberFormat="1" applyFont="1" applyFill="1" applyBorder="1" applyAlignment="1" applyProtection="1">
      <alignment horizontal="center" vertical="center"/>
      <protection hidden="1"/>
    </xf>
    <xf numFmtId="166" fontId="8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/>
    <xf numFmtId="0" fontId="8" fillId="2" borderId="4" xfId="1" applyNumberFormat="1" applyFont="1" applyFill="1" applyBorder="1" applyAlignment="1" applyProtection="1">
      <alignment horizontal="left" vertical="center"/>
      <protection hidden="1"/>
    </xf>
    <xf numFmtId="164" fontId="7" fillId="2" borderId="8" xfId="1" applyNumberFormat="1" applyFont="1" applyFill="1" applyBorder="1" applyAlignment="1" applyProtection="1">
      <alignment horizontal="center" vertical="center"/>
      <protection hidden="1"/>
    </xf>
    <xf numFmtId="164" fontId="7" fillId="2" borderId="9" xfId="1" applyNumberFormat="1" applyFont="1" applyFill="1" applyBorder="1" applyAlignment="1" applyProtection="1">
      <alignment horizontal="center" vertical="center"/>
      <protection hidden="1"/>
    </xf>
    <xf numFmtId="165" fontId="7" fillId="2" borderId="0" xfId="1" applyNumberFormat="1" applyFont="1" applyFill="1" applyAlignment="1" applyProtection="1">
      <alignment horizontal="center" vertical="center" wrapText="1"/>
      <protection hidden="1"/>
    </xf>
    <xf numFmtId="166" fontId="7" fillId="2" borderId="9" xfId="1" applyNumberFormat="1" applyFont="1" applyFill="1" applyBorder="1" applyAlignment="1" applyProtection="1">
      <alignment horizontal="center" vertical="center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Border="1" applyProtection="1">
      <protection hidden="1"/>
    </xf>
    <xf numFmtId="0" fontId="11" fillId="2" borderId="0" xfId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alignment horizontal="left" vertical="center" wrapText="1"/>
      <protection hidden="1"/>
    </xf>
    <xf numFmtId="0" fontId="11" fillId="2" borderId="0" xfId="1" applyFont="1" applyFill="1" applyBorder="1" applyProtection="1">
      <protection hidden="1"/>
    </xf>
    <xf numFmtId="0" fontId="1" fillId="2" borderId="0" xfId="1" applyFont="1" applyFill="1" applyBorder="1" applyAlignment="1" applyProtection="1">
      <protection hidden="1"/>
    </xf>
    <xf numFmtId="0" fontId="4" fillId="2" borderId="0" xfId="1" applyNumberFormat="1" applyFont="1" applyFill="1" applyBorder="1" applyAlignment="1" applyProtection="1">
      <protection hidden="1"/>
    </xf>
    <xf numFmtId="0" fontId="1" fillId="2" borderId="0" xfId="1" applyFill="1" applyBorder="1"/>
    <xf numFmtId="0" fontId="2" fillId="2" borderId="0" xfId="1" applyFont="1" applyFill="1" applyProtection="1">
      <protection hidden="1"/>
    </xf>
    <xf numFmtId="0" fontId="11" fillId="2" borderId="0" xfId="1" applyFont="1" applyFill="1" applyProtection="1">
      <protection hidden="1"/>
    </xf>
    <xf numFmtId="0" fontId="11" fillId="2" borderId="0" xfId="1" applyNumberFormat="1" applyFont="1" applyFill="1" applyAlignment="1" applyProtection="1">
      <alignment horizontal="center"/>
      <protection hidden="1"/>
    </xf>
    <xf numFmtId="0" fontId="4" fillId="2" borderId="0" xfId="1" applyFont="1" applyFill="1" applyAlignment="1">
      <alignment vertical="top" wrapText="1"/>
    </xf>
    <xf numFmtId="0" fontId="3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Protection="1">
      <protection hidden="1"/>
    </xf>
    <xf numFmtId="0" fontId="3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Continuous" vertical="center"/>
      <protection hidden="1"/>
    </xf>
    <xf numFmtId="0" fontId="2" fillId="0" borderId="2" xfId="1" applyNumberFormat="1" applyFont="1" applyFill="1" applyBorder="1" applyAlignment="1" applyProtection="1">
      <alignment horizontal="centerContinuous" vertical="center"/>
      <protection hidden="1"/>
    </xf>
    <xf numFmtId="0" fontId="9" fillId="0" borderId="0" xfId="1" applyFont="1" applyProtection="1">
      <protection hidden="1"/>
    </xf>
    <xf numFmtId="0" fontId="3" fillId="0" borderId="13" xfId="1" applyFont="1" applyFill="1" applyBorder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Continuous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9" xfId="1" applyNumberFormat="1" applyFont="1" applyFill="1" applyBorder="1" applyAlignment="1" applyProtection="1">
      <alignment horizontal="right" vertical="center" wrapText="1"/>
      <protection hidden="1"/>
    </xf>
    <xf numFmtId="169" fontId="3" fillId="0" borderId="0" xfId="1" applyNumberFormat="1" applyFont="1" applyFill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wrapText="1"/>
      <protection hidden="1"/>
    </xf>
    <xf numFmtId="17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167" fontId="2" fillId="0" borderId="19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0" xfId="1" applyFont="1" applyFill="1" applyAlignment="1">
      <alignment horizontal="right"/>
    </xf>
    <xf numFmtId="0" fontId="9" fillId="2" borderId="0" xfId="1" applyFont="1" applyFill="1" applyAlignment="1">
      <alignment horizontal="right" vertical="top" wrapText="1"/>
    </xf>
    <xf numFmtId="0" fontId="10" fillId="2" borderId="0" xfId="1" applyFont="1" applyFill="1" applyAlignment="1">
      <alignment horizontal="right" vertical="top" wrapText="1"/>
    </xf>
    <xf numFmtId="0" fontId="9" fillId="2" borderId="0" xfId="1" applyFont="1" applyFill="1" applyAlignment="1">
      <alignment horizontal="right"/>
    </xf>
    <xf numFmtId="0" fontId="10" fillId="2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wrapText="1"/>
    </xf>
    <xf numFmtId="0" fontId="10" fillId="0" borderId="0" xfId="1" applyFont="1" applyFill="1" applyAlignment="1">
      <alignment horizontal="right" vertical="top" wrapText="1"/>
    </xf>
    <xf numFmtId="0" fontId="9" fillId="0" borderId="0" xfId="1" applyFont="1" applyFill="1" applyAlignment="1">
      <alignment horizontal="right" vertical="top" wrapText="1"/>
    </xf>
    <xf numFmtId="0" fontId="9" fillId="0" borderId="0" xfId="1" applyFont="1" applyFill="1" applyAlignment="1">
      <alignment horizontal="right"/>
    </xf>
    <xf numFmtId="0" fontId="7" fillId="2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16" fillId="2" borderId="0" xfId="1" applyFont="1" applyFill="1" applyAlignment="1">
      <alignment horizontal="center" vertical="top" wrapText="1"/>
    </xf>
    <xf numFmtId="0" fontId="4" fillId="2" borderId="0" xfId="1" applyFont="1" applyFill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1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6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0"/>
  <sheetViews>
    <sheetView showGridLines="0" topLeftCell="A10" zoomScale="90" zoomScaleNormal="90" zoomScaleSheetLayoutView="90" workbookViewId="0">
      <selection activeCell="D5" sqref="D5:F5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152" customWidth="1"/>
    <col min="7" max="243" width="9.140625" style="5" customWidth="1"/>
    <col min="244" max="16384" width="9.140625" style="5"/>
  </cols>
  <sheetData>
    <row r="1" spans="1:6">
      <c r="A1" s="107"/>
      <c r="B1" s="107"/>
      <c r="C1" s="107"/>
      <c r="D1" s="107"/>
      <c r="E1" s="298" t="s">
        <v>88</v>
      </c>
      <c r="F1" s="298"/>
    </row>
    <row r="2" spans="1:6">
      <c r="A2" s="107"/>
      <c r="B2" s="107"/>
      <c r="C2" s="107"/>
      <c r="D2" s="299" t="s">
        <v>192</v>
      </c>
      <c r="E2" s="300"/>
      <c r="F2" s="300"/>
    </row>
    <row r="3" spans="1:6">
      <c r="A3" s="107"/>
      <c r="B3" s="107"/>
      <c r="C3" s="107"/>
      <c r="D3" s="300"/>
      <c r="E3" s="300"/>
      <c r="F3" s="300"/>
    </row>
    <row r="4" spans="1:6">
      <c r="A4" s="107"/>
      <c r="B4" s="107"/>
      <c r="C4" s="107"/>
      <c r="D4" s="300"/>
      <c r="E4" s="300"/>
      <c r="F4" s="300"/>
    </row>
    <row r="5" spans="1:6">
      <c r="A5" s="107"/>
      <c r="B5" s="107"/>
      <c r="C5" s="107"/>
      <c r="D5" s="301" t="s">
        <v>193</v>
      </c>
      <c r="E5" s="302"/>
      <c r="F5" s="302"/>
    </row>
    <row r="6" spans="1:6">
      <c r="A6" s="107"/>
      <c r="B6" s="107"/>
      <c r="C6" s="107"/>
      <c r="D6" s="107"/>
      <c r="E6" s="107"/>
      <c r="F6" s="150"/>
    </row>
    <row r="7" spans="1:6" s="137" customFormat="1" ht="47.25" customHeight="1">
      <c r="A7" s="303" t="s">
        <v>144</v>
      </c>
      <c r="B7" s="303"/>
      <c r="C7" s="303"/>
      <c r="D7" s="303"/>
      <c r="E7" s="303"/>
      <c r="F7" s="303"/>
    </row>
    <row r="8" spans="1:6" s="137" customFormat="1" ht="21.75" customHeight="1">
      <c r="A8" s="303"/>
      <c r="B8" s="303"/>
      <c r="C8" s="303"/>
      <c r="D8" s="303"/>
      <c r="E8" s="303"/>
      <c r="F8" s="303"/>
    </row>
    <row r="9" spans="1:6" s="137" customFormat="1" ht="11.25" customHeight="1">
      <c r="A9" s="303"/>
      <c r="B9" s="303"/>
      <c r="C9" s="303"/>
      <c r="D9" s="303"/>
      <c r="E9" s="303"/>
      <c r="F9" s="303"/>
    </row>
    <row r="10" spans="1:6">
      <c r="A10" s="106"/>
      <c r="B10" s="106"/>
      <c r="C10" s="106"/>
      <c r="D10" s="106"/>
      <c r="E10" s="106"/>
      <c r="F10" s="151"/>
    </row>
    <row r="11" spans="1:6">
      <c r="A11" s="106"/>
      <c r="B11" s="106"/>
      <c r="C11" s="106"/>
      <c r="D11" s="106"/>
      <c r="E11" s="305" t="s">
        <v>89</v>
      </c>
      <c r="F11" s="305"/>
    </row>
    <row r="12" spans="1:6">
      <c r="A12" s="107"/>
      <c r="B12" s="107"/>
      <c r="C12" s="107"/>
      <c r="D12" s="107"/>
      <c r="E12" s="107"/>
      <c r="F12" s="150"/>
    </row>
    <row r="13" spans="1:6">
      <c r="A13" s="304" t="s">
        <v>145</v>
      </c>
      <c r="B13" s="304"/>
      <c r="C13" s="304"/>
      <c r="D13" s="304"/>
      <c r="E13" s="304"/>
      <c r="F13" s="304"/>
    </row>
    <row r="14" spans="1:6">
      <c r="A14" s="304"/>
      <c r="B14" s="304"/>
      <c r="C14" s="304"/>
      <c r="D14" s="304"/>
      <c r="E14" s="304"/>
      <c r="F14" s="304"/>
    </row>
    <row r="15" spans="1:6" ht="25.5" customHeight="1">
      <c r="A15" s="304"/>
      <c r="B15" s="304"/>
      <c r="C15" s="304"/>
      <c r="D15" s="304"/>
      <c r="E15" s="304"/>
      <c r="F15" s="304"/>
    </row>
    <row r="16" spans="1:6">
      <c r="F16" s="152" t="s">
        <v>91</v>
      </c>
    </row>
    <row r="17" spans="1:7" ht="32.25" customHeight="1">
      <c r="A17" s="1" t="s">
        <v>0</v>
      </c>
      <c r="B17" s="2" t="s">
        <v>1</v>
      </c>
      <c r="C17" s="1" t="s">
        <v>2</v>
      </c>
      <c r="D17" s="3" t="s">
        <v>3</v>
      </c>
      <c r="E17" s="1" t="s">
        <v>4</v>
      </c>
      <c r="F17" s="153" t="s">
        <v>5</v>
      </c>
      <c r="G17" s="4"/>
    </row>
    <row r="18" spans="1:7" ht="15.95" customHeight="1">
      <c r="A18" s="6" t="s">
        <v>6</v>
      </c>
      <c r="B18" s="7">
        <v>1</v>
      </c>
      <c r="C18" s="8" t="s">
        <v>7</v>
      </c>
      <c r="D18" s="9" t="s">
        <v>7</v>
      </c>
      <c r="E18" s="10" t="s">
        <v>7</v>
      </c>
      <c r="F18" s="154">
        <f>F19+F24+F37+F42+F47</f>
        <v>5373.0000000000009</v>
      </c>
      <c r="G18" s="12"/>
    </row>
    <row r="19" spans="1:7" ht="32.1" customHeight="1">
      <c r="A19" s="6" t="s">
        <v>8</v>
      </c>
      <c r="B19" s="7">
        <v>1</v>
      </c>
      <c r="C19" s="8">
        <v>2</v>
      </c>
      <c r="D19" s="9" t="s">
        <v>7</v>
      </c>
      <c r="E19" s="10" t="s">
        <v>7</v>
      </c>
      <c r="F19" s="154">
        <f>F20</f>
        <v>464.3</v>
      </c>
      <c r="G19" s="12"/>
    </row>
    <row r="20" spans="1:7" ht="15.95" customHeight="1">
      <c r="A20" s="13" t="s">
        <v>9</v>
      </c>
      <c r="B20" s="14">
        <v>1</v>
      </c>
      <c r="C20" s="15">
        <v>2</v>
      </c>
      <c r="D20" s="16" t="s">
        <v>10</v>
      </c>
      <c r="E20" s="17" t="s">
        <v>7</v>
      </c>
      <c r="F20" s="155">
        <f>F21</f>
        <v>464.3</v>
      </c>
      <c r="G20" s="12"/>
    </row>
    <row r="21" spans="1:7" ht="15.95" customHeight="1">
      <c r="A21" s="141" t="s">
        <v>11</v>
      </c>
      <c r="B21" s="14">
        <v>1</v>
      </c>
      <c r="C21" s="15">
        <v>2</v>
      </c>
      <c r="D21" s="16" t="s">
        <v>12</v>
      </c>
      <c r="E21" s="17" t="s">
        <v>7</v>
      </c>
      <c r="F21" s="155">
        <f>F22</f>
        <v>464.3</v>
      </c>
      <c r="G21" s="12"/>
    </row>
    <row r="22" spans="1:7" ht="63.95" customHeight="1">
      <c r="A22" s="13" t="s">
        <v>13</v>
      </c>
      <c r="B22" s="14">
        <v>1</v>
      </c>
      <c r="C22" s="15">
        <v>2</v>
      </c>
      <c r="D22" s="16" t="s">
        <v>12</v>
      </c>
      <c r="E22" s="17">
        <v>100</v>
      </c>
      <c r="F22" s="155">
        <f>F23</f>
        <v>464.3</v>
      </c>
      <c r="G22" s="12"/>
    </row>
    <row r="23" spans="1:7" ht="32.1" customHeight="1">
      <c r="A23" s="13" t="s">
        <v>14</v>
      </c>
      <c r="B23" s="14">
        <v>1</v>
      </c>
      <c r="C23" s="15">
        <v>2</v>
      </c>
      <c r="D23" s="16" t="s">
        <v>12</v>
      </c>
      <c r="E23" s="17">
        <v>120</v>
      </c>
      <c r="F23" s="155">
        <v>464.3</v>
      </c>
      <c r="G23" s="12"/>
    </row>
    <row r="24" spans="1:7" ht="48" customHeight="1">
      <c r="A24" s="49" t="s">
        <v>21</v>
      </c>
      <c r="B24" s="21">
        <v>1</v>
      </c>
      <c r="C24" s="21">
        <v>4</v>
      </c>
      <c r="D24" s="50" t="s">
        <v>7</v>
      </c>
      <c r="E24" s="23" t="s">
        <v>7</v>
      </c>
      <c r="F24" s="156">
        <f>F25</f>
        <v>4291.2000000000007</v>
      </c>
      <c r="G24" s="12"/>
    </row>
    <row r="25" spans="1:7" ht="15.95" customHeight="1">
      <c r="A25" s="25" t="s">
        <v>9</v>
      </c>
      <c r="B25" s="26">
        <v>1</v>
      </c>
      <c r="C25" s="27">
        <v>4</v>
      </c>
      <c r="D25" s="28" t="s">
        <v>10</v>
      </c>
      <c r="E25" s="23"/>
      <c r="F25" s="156">
        <f>F26+F29+F34</f>
        <v>4291.2000000000007</v>
      </c>
      <c r="G25" s="12"/>
    </row>
    <row r="26" spans="1:7" ht="32.1" customHeight="1">
      <c r="A26" s="141" t="s">
        <v>22</v>
      </c>
      <c r="B26" s="14">
        <v>1</v>
      </c>
      <c r="C26" s="15">
        <v>4</v>
      </c>
      <c r="D26" s="16" t="s">
        <v>23</v>
      </c>
      <c r="E26" s="17"/>
      <c r="F26" s="155">
        <f>F27</f>
        <v>2391.4</v>
      </c>
      <c r="G26" s="12"/>
    </row>
    <row r="27" spans="1:7" ht="63.95" customHeight="1">
      <c r="A27" s="13" t="s">
        <v>13</v>
      </c>
      <c r="B27" s="14">
        <v>1</v>
      </c>
      <c r="C27" s="15">
        <v>4</v>
      </c>
      <c r="D27" s="16" t="s">
        <v>23</v>
      </c>
      <c r="E27" s="17">
        <v>100</v>
      </c>
      <c r="F27" s="155">
        <f>F28</f>
        <v>2391.4</v>
      </c>
      <c r="G27" s="12"/>
    </row>
    <row r="28" spans="1:7" ht="32.1" customHeight="1">
      <c r="A28" s="13" t="s">
        <v>14</v>
      </c>
      <c r="B28" s="14">
        <v>1</v>
      </c>
      <c r="C28" s="15">
        <v>4</v>
      </c>
      <c r="D28" s="16" t="s">
        <v>23</v>
      </c>
      <c r="E28" s="17">
        <v>120</v>
      </c>
      <c r="F28" s="155">
        <v>2391.4</v>
      </c>
      <c r="G28" s="12"/>
    </row>
    <row r="29" spans="1:7" ht="15.95" customHeight="1">
      <c r="A29" s="143" t="s">
        <v>16</v>
      </c>
      <c r="B29" s="26">
        <v>1</v>
      </c>
      <c r="C29" s="27">
        <v>4</v>
      </c>
      <c r="D29" s="28" t="s">
        <v>17</v>
      </c>
      <c r="E29" s="29" t="s">
        <v>7</v>
      </c>
      <c r="F29" s="149">
        <f>F30+F32</f>
        <v>1899.6999999999998</v>
      </c>
      <c r="G29" s="12"/>
    </row>
    <row r="30" spans="1:7" ht="32.1" customHeight="1">
      <c r="A30" s="13" t="s">
        <v>98</v>
      </c>
      <c r="B30" s="14">
        <v>1</v>
      </c>
      <c r="C30" s="15">
        <v>4</v>
      </c>
      <c r="D30" s="16" t="s">
        <v>17</v>
      </c>
      <c r="E30" s="17">
        <v>200</v>
      </c>
      <c r="F30" s="155">
        <f>F31</f>
        <v>1846.6</v>
      </c>
      <c r="G30" s="12"/>
    </row>
    <row r="31" spans="1:7" ht="32.1" customHeight="1">
      <c r="A31" s="25" t="s">
        <v>18</v>
      </c>
      <c r="B31" s="26">
        <v>1</v>
      </c>
      <c r="C31" s="27">
        <v>4</v>
      </c>
      <c r="D31" s="28" t="s">
        <v>17</v>
      </c>
      <c r="E31" s="29">
        <v>240</v>
      </c>
      <c r="F31" s="149">
        <v>1846.6</v>
      </c>
      <c r="G31" s="12"/>
    </row>
    <row r="32" spans="1:7" ht="15.95" customHeight="1">
      <c r="A32" s="31" t="s">
        <v>19</v>
      </c>
      <c r="B32" s="32">
        <v>1</v>
      </c>
      <c r="C32" s="33">
        <v>4</v>
      </c>
      <c r="D32" s="16" t="s">
        <v>17</v>
      </c>
      <c r="E32" s="35">
        <v>800</v>
      </c>
      <c r="F32" s="157">
        <f>F33</f>
        <v>53.1</v>
      </c>
      <c r="G32" s="12"/>
    </row>
    <row r="33" spans="1:7" ht="15.95" customHeight="1">
      <c r="A33" s="25" t="s">
        <v>20</v>
      </c>
      <c r="B33" s="26">
        <v>1</v>
      </c>
      <c r="C33" s="27">
        <v>4</v>
      </c>
      <c r="D33" s="28" t="s">
        <v>17</v>
      </c>
      <c r="E33" s="29">
        <v>850</v>
      </c>
      <c r="F33" s="149">
        <v>53.1</v>
      </c>
      <c r="G33" s="12"/>
    </row>
    <row r="34" spans="1:7" ht="32.1" customHeight="1">
      <c r="A34" s="143" t="s">
        <v>87</v>
      </c>
      <c r="B34" s="26">
        <v>1</v>
      </c>
      <c r="C34" s="27">
        <v>4</v>
      </c>
      <c r="D34" s="28" t="s">
        <v>86</v>
      </c>
      <c r="E34" s="29"/>
      <c r="F34" s="149">
        <f>F35</f>
        <v>0.1</v>
      </c>
      <c r="G34" s="12"/>
    </row>
    <row r="35" spans="1:7" ht="32.1" customHeight="1">
      <c r="A35" s="13" t="s">
        <v>98</v>
      </c>
      <c r="B35" s="26">
        <v>1</v>
      </c>
      <c r="C35" s="27">
        <v>4</v>
      </c>
      <c r="D35" s="28" t="s">
        <v>86</v>
      </c>
      <c r="E35" s="29">
        <v>200</v>
      </c>
      <c r="F35" s="149">
        <f>F36</f>
        <v>0.1</v>
      </c>
      <c r="G35" s="12"/>
    </row>
    <row r="36" spans="1:7" ht="32.1" customHeight="1">
      <c r="A36" s="25" t="s">
        <v>18</v>
      </c>
      <c r="B36" s="26">
        <v>1</v>
      </c>
      <c r="C36" s="27">
        <v>4</v>
      </c>
      <c r="D36" s="28" t="s">
        <v>86</v>
      </c>
      <c r="E36" s="29">
        <v>240</v>
      </c>
      <c r="F36" s="149">
        <v>0.1</v>
      </c>
      <c r="G36" s="12"/>
    </row>
    <row r="37" spans="1:7" ht="48" customHeight="1">
      <c r="A37" s="37" t="s">
        <v>24</v>
      </c>
      <c r="B37" s="38">
        <v>1</v>
      </c>
      <c r="C37" s="39">
        <v>6</v>
      </c>
      <c r="D37" s="40" t="s">
        <v>7</v>
      </c>
      <c r="E37" s="41" t="s">
        <v>7</v>
      </c>
      <c r="F37" s="158">
        <f>F38</f>
        <v>25.5</v>
      </c>
      <c r="G37" s="12"/>
    </row>
    <row r="38" spans="1:7" ht="15.95" customHeight="1">
      <c r="A38" s="25" t="s">
        <v>15</v>
      </c>
      <c r="B38" s="26">
        <v>1</v>
      </c>
      <c r="C38" s="27">
        <v>6</v>
      </c>
      <c r="D38" s="28" t="s">
        <v>10</v>
      </c>
      <c r="E38" s="29" t="s">
        <v>7</v>
      </c>
      <c r="F38" s="149">
        <f>F39</f>
        <v>25.5</v>
      </c>
      <c r="G38" s="12"/>
    </row>
    <row r="39" spans="1:7" ht="18" customHeight="1">
      <c r="A39" s="144" t="s">
        <v>94</v>
      </c>
      <c r="B39" s="14">
        <v>1</v>
      </c>
      <c r="C39" s="15">
        <v>6</v>
      </c>
      <c r="D39" s="16" t="s">
        <v>25</v>
      </c>
      <c r="E39" s="17"/>
      <c r="F39" s="155">
        <f>F40</f>
        <v>25.5</v>
      </c>
      <c r="G39" s="12"/>
    </row>
    <row r="40" spans="1:7" ht="15.95" customHeight="1">
      <c r="A40" s="13" t="s">
        <v>26</v>
      </c>
      <c r="B40" s="14">
        <v>1</v>
      </c>
      <c r="C40" s="15">
        <v>6</v>
      </c>
      <c r="D40" s="16" t="s">
        <v>25</v>
      </c>
      <c r="E40" s="17">
        <v>500</v>
      </c>
      <c r="F40" s="155">
        <f>F41</f>
        <v>25.5</v>
      </c>
      <c r="G40" s="12"/>
    </row>
    <row r="41" spans="1:7" ht="15.95" customHeight="1">
      <c r="A41" s="13" t="s">
        <v>27</v>
      </c>
      <c r="B41" s="14">
        <v>1</v>
      </c>
      <c r="C41" s="15">
        <v>6</v>
      </c>
      <c r="D41" s="16" t="s">
        <v>25</v>
      </c>
      <c r="E41" s="17">
        <v>540</v>
      </c>
      <c r="F41" s="155">
        <v>25.5</v>
      </c>
      <c r="G41" s="12"/>
    </row>
    <row r="42" spans="1:7" ht="15.95" customHeight="1">
      <c r="A42" s="19" t="s">
        <v>28</v>
      </c>
      <c r="B42" s="20">
        <v>1</v>
      </c>
      <c r="C42" s="21">
        <v>11</v>
      </c>
      <c r="D42" s="22" t="s">
        <v>7</v>
      </c>
      <c r="E42" s="23" t="s">
        <v>7</v>
      </c>
      <c r="F42" s="156">
        <f>F43</f>
        <v>20</v>
      </c>
      <c r="G42" s="12"/>
    </row>
    <row r="43" spans="1:7" ht="15.95" customHeight="1">
      <c r="A43" s="13" t="s">
        <v>9</v>
      </c>
      <c r="B43" s="14">
        <v>1</v>
      </c>
      <c r="C43" s="15">
        <v>11</v>
      </c>
      <c r="D43" s="16" t="s">
        <v>10</v>
      </c>
      <c r="E43" s="17" t="s">
        <v>7</v>
      </c>
      <c r="F43" s="155">
        <f>F44</f>
        <v>20</v>
      </c>
      <c r="G43" s="12"/>
    </row>
    <row r="44" spans="1:7" ht="15.95" customHeight="1">
      <c r="A44" s="141" t="s">
        <v>97</v>
      </c>
      <c r="B44" s="14">
        <v>1</v>
      </c>
      <c r="C44" s="15">
        <v>11</v>
      </c>
      <c r="D44" s="16" t="s">
        <v>29</v>
      </c>
      <c r="E44" s="17" t="s">
        <v>7</v>
      </c>
      <c r="F44" s="155">
        <f>F45</f>
        <v>20</v>
      </c>
      <c r="G44" s="12"/>
    </row>
    <row r="45" spans="1:7" ht="15.95" customHeight="1">
      <c r="A45" s="13" t="s">
        <v>19</v>
      </c>
      <c r="B45" s="14">
        <v>1</v>
      </c>
      <c r="C45" s="15">
        <v>11</v>
      </c>
      <c r="D45" s="16" t="s">
        <v>29</v>
      </c>
      <c r="E45" s="17">
        <v>800</v>
      </c>
      <c r="F45" s="155">
        <f>F46</f>
        <v>20</v>
      </c>
      <c r="G45" s="12"/>
    </row>
    <row r="46" spans="1:7" ht="15.95" customHeight="1">
      <c r="A46" s="25" t="s">
        <v>30</v>
      </c>
      <c r="B46" s="26">
        <v>1</v>
      </c>
      <c r="C46" s="27">
        <v>11</v>
      </c>
      <c r="D46" s="28" t="s">
        <v>29</v>
      </c>
      <c r="E46" s="29">
        <v>870</v>
      </c>
      <c r="F46" s="149">
        <v>20</v>
      </c>
      <c r="G46" s="12"/>
    </row>
    <row r="47" spans="1:7" ht="15.95" customHeight="1">
      <c r="A47" s="37" t="s">
        <v>31</v>
      </c>
      <c r="B47" s="38">
        <v>1</v>
      </c>
      <c r="C47" s="39">
        <v>13</v>
      </c>
      <c r="D47" s="40" t="s">
        <v>7</v>
      </c>
      <c r="E47" s="41" t="s">
        <v>7</v>
      </c>
      <c r="F47" s="158">
        <f>F48+F52</f>
        <v>572</v>
      </c>
      <c r="G47" s="12"/>
    </row>
    <row r="48" spans="1:7" ht="15.95" customHeight="1">
      <c r="A48" s="13" t="s">
        <v>9</v>
      </c>
      <c r="B48" s="14">
        <v>1</v>
      </c>
      <c r="C48" s="15">
        <v>13</v>
      </c>
      <c r="D48" s="16" t="s">
        <v>10</v>
      </c>
      <c r="E48" s="17" t="s">
        <v>7</v>
      </c>
      <c r="F48" s="155">
        <f>F49</f>
        <v>220</v>
      </c>
      <c r="G48" s="12"/>
    </row>
    <row r="49" spans="1:7" ht="32.1" customHeight="1">
      <c r="A49" s="141" t="s">
        <v>32</v>
      </c>
      <c r="B49" s="14">
        <v>1</v>
      </c>
      <c r="C49" s="15">
        <v>13</v>
      </c>
      <c r="D49" s="16" t="s">
        <v>33</v>
      </c>
      <c r="E49" s="17" t="s">
        <v>7</v>
      </c>
      <c r="F49" s="155">
        <f>F50</f>
        <v>220</v>
      </c>
      <c r="G49" s="12"/>
    </row>
    <row r="50" spans="1:7" ht="32.1" customHeight="1">
      <c r="A50" s="13" t="s">
        <v>98</v>
      </c>
      <c r="B50" s="14">
        <v>1</v>
      </c>
      <c r="C50" s="15">
        <v>13</v>
      </c>
      <c r="D50" s="16" t="s">
        <v>33</v>
      </c>
      <c r="E50" s="17">
        <v>200</v>
      </c>
      <c r="F50" s="155">
        <f>F51</f>
        <v>220</v>
      </c>
      <c r="G50" s="12"/>
    </row>
    <row r="51" spans="1:7" ht="32.1" customHeight="1">
      <c r="A51" s="42" t="s">
        <v>18</v>
      </c>
      <c r="B51" s="27">
        <v>1</v>
      </c>
      <c r="C51" s="27">
        <v>13</v>
      </c>
      <c r="D51" s="43" t="s">
        <v>33</v>
      </c>
      <c r="E51" s="29">
        <v>240</v>
      </c>
      <c r="F51" s="149">
        <v>220</v>
      </c>
      <c r="G51" s="12"/>
    </row>
    <row r="52" spans="1:7" ht="15.95" customHeight="1">
      <c r="A52" s="42" t="s">
        <v>34</v>
      </c>
      <c r="B52" s="27">
        <v>1</v>
      </c>
      <c r="C52" s="27">
        <v>13</v>
      </c>
      <c r="D52" s="43" t="s">
        <v>35</v>
      </c>
      <c r="E52" s="29" t="s">
        <v>7</v>
      </c>
      <c r="F52" s="149">
        <f>F53+F55</f>
        <v>352</v>
      </c>
      <c r="G52" s="12"/>
    </row>
    <row r="53" spans="1:7" ht="32.1" customHeight="1">
      <c r="A53" s="13" t="s">
        <v>98</v>
      </c>
      <c r="B53" s="27">
        <v>1</v>
      </c>
      <c r="C53" s="27">
        <v>13</v>
      </c>
      <c r="D53" s="43" t="s">
        <v>35</v>
      </c>
      <c r="E53" s="29">
        <v>200</v>
      </c>
      <c r="F53" s="149">
        <f>F54</f>
        <v>350</v>
      </c>
      <c r="G53" s="12"/>
    </row>
    <row r="54" spans="1:7" ht="32.1" customHeight="1">
      <c r="A54" s="25" t="s">
        <v>18</v>
      </c>
      <c r="B54" s="26">
        <v>1</v>
      </c>
      <c r="C54" s="27">
        <v>13</v>
      </c>
      <c r="D54" s="43" t="s">
        <v>35</v>
      </c>
      <c r="E54" s="29">
        <v>240</v>
      </c>
      <c r="F54" s="149">
        <v>350</v>
      </c>
      <c r="G54" s="12"/>
    </row>
    <row r="55" spans="1:7" ht="15.95" customHeight="1">
      <c r="A55" s="13" t="s">
        <v>19</v>
      </c>
      <c r="B55" s="14">
        <v>1</v>
      </c>
      <c r="C55" s="15">
        <v>13</v>
      </c>
      <c r="D55" s="43" t="s">
        <v>35</v>
      </c>
      <c r="E55" s="17">
        <v>800</v>
      </c>
      <c r="F55" s="155">
        <f>F56</f>
        <v>2</v>
      </c>
      <c r="G55" s="12"/>
    </row>
    <row r="56" spans="1:7" ht="15.95" customHeight="1">
      <c r="A56" s="42" t="s">
        <v>20</v>
      </c>
      <c r="B56" s="26">
        <v>1</v>
      </c>
      <c r="C56" s="27">
        <v>13</v>
      </c>
      <c r="D56" s="43" t="s">
        <v>35</v>
      </c>
      <c r="E56" s="29">
        <v>850</v>
      </c>
      <c r="F56" s="149">
        <v>2</v>
      </c>
      <c r="G56" s="12"/>
    </row>
    <row r="57" spans="1:7" ht="15.95" customHeight="1">
      <c r="A57" s="6" t="s">
        <v>36</v>
      </c>
      <c r="B57" s="7">
        <v>2</v>
      </c>
      <c r="C57" s="8">
        <v>3</v>
      </c>
      <c r="D57" s="9" t="s">
        <v>7</v>
      </c>
      <c r="E57" s="10" t="s">
        <v>7</v>
      </c>
      <c r="F57" s="154">
        <f>F58</f>
        <v>217.9</v>
      </c>
      <c r="G57" s="12"/>
    </row>
    <row r="58" spans="1:7" ht="15.95" customHeight="1">
      <c r="A58" s="13" t="s">
        <v>15</v>
      </c>
      <c r="B58" s="14">
        <v>2</v>
      </c>
      <c r="C58" s="15">
        <v>3</v>
      </c>
      <c r="D58" s="16" t="s">
        <v>10</v>
      </c>
      <c r="E58" s="17" t="s">
        <v>7</v>
      </c>
      <c r="F58" s="155">
        <f>F59</f>
        <v>217.9</v>
      </c>
      <c r="G58" s="12"/>
    </row>
    <row r="59" spans="1:7" s="48" customFormat="1" ht="32.1" customHeight="1">
      <c r="A59" s="145" t="s">
        <v>37</v>
      </c>
      <c r="B59" s="14">
        <v>2</v>
      </c>
      <c r="C59" s="15">
        <v>3</v>
      </c>
      <c r="D59" s="45" t="s">
        <v>38</v>
      </c>
      <c r="E59" s="46" t="s">
        <v>7</v>
      </c>
      <c r="F59" s="159">
        <f>F60+F62</f>
        <v>217.9</v>
      </c>
      <c r="G59" s="47"/>
    </row>
    <row r="60" spans="1:7" ht="63.95" customHeight="1">
      <c r="A60" s="13" t="s">
        <v>13</v>
      </c>
      <c r="B60" s="14">
        <v>2</v>
      </c>
      <c r="C60" s="15">
        <v>3</v>
      </c>
      <c r="D60" s="16" t="s">
        <v>38</v>
      </c>
      <c r="E60" s="17">
        <v>100</v>
      </c>
      <c r="F60" s="155">
        <f>F61</f>
        <v>199.9</v>
      </c>
      <c r="G60" s="12"/>
    </row>
    <row r="61" spans="1:7" ht="32.1" customHeight="1">
      <c r="A61" s="13" t="s">
        <v>39</v>
      </c>
      <c r="B61" s="14">
        <v>2</v>
      </c>
      <c r="C61" s="15">
        <v>3</v>
      </c>
      <c r="D61" s="16" t="s">
        <v>38</v>
      </c>
      <c r="E61" s="17">
        <v>120</v>
      </c>
      <c r="F61" s="155">
        <v>199.9</v>
      </c>
      <c r="G61" s="12"/>
    </row>
    <row r="62" spans="1:7" ht="32.1" customHeight="1">
      <c r="A62" s="13" t="s">
        <v>98</v>
      </c>
      <c r="B62" s="14">
        <v>2</v>
      </c>
      <c r="C62" s="15">
        <v>3</v>
      </c>
      <c r="D62" s="16" t="s">
        <v>40</v>
      </c>
      <c r="E62" s="17">
        <v>200</v>
      </c>
      <c r="F62" s="155">
        <f>F63</f>
        <v>18</v>
      </c>
      <c r="G62" s="12"/>
    </row>
    <row r="63" spans="1:7" ht="32.1" customHeight="1">
      <c r="A63" s="13" t="s">
        <v>18</v>
      </c>
      <c r="B63" s="14">
        <v>2</v>
      </c>
      <c r="C63" s="15">
        <v>3</v>
      </c>
      <c r="D63" s="16" t="s">
        <v>40</v>
      </c>
      <c r="E63" s="17">
        <v>240</v>
      </c>
      <c r="F63" s="155">
        <v>18</v>
      </c>
      <c r="G63" s="12"/>
    </row>
    <row r="64" spans="1:7" ht="32.1" customHeight="1">
      <c r="A64" s="6" t="s">
        <v>41</v>
      </c>
      <c r="B64" s="7">
        <v>3</v>
      </c>
      <c r="C64" s="15"/>
      <c r="D64" s="16"/>
      <c r="E64" s="17"/>
      <c r="F64" s="155">
        <f>F65</f>
        <v>30</v>
      </c>
      <c r="G64" s="12"/>
    </row>
    <row r="65" spans="1:7" ht="41.45" customHeight="1">
      <c r="A65" s="6" t="s">
        <v>42</v>
      </c>
      <c r="B65" s="7">
        <v>3</v>
      </c>
      <c r="C65" s="8">
        <v>9</v>
      </c>
      <c r="D65" s="9" t="s">
        <v>7</v>
      </c>
      <c r="E65" s="10" t="s">
        <v>7</v>
      </c>
      <c r="F65" s="154">
        <f>F66</f>
        <v>30</v>
      </c>
      <c r="G65" s="12"/>
    </row>
    <row r="66" spans="1:7" ht="78.75">
      <c r="A66" s="13" t="s">
        <v>112</v>
      </c>
      <c r="B66" s="14">
        <v>3</v>
      </c>
      <c r="C66" s="15">
        <v>9</v>
      </c>
      <c r="D66" s="16" t="s">
        <v>43</v>
      </c>
      <c r="E66" s="17" t="s">
        <v>7</v>
      </c>
      <c r="F66" s="155">
        <f>F67+F70</f>
        <v>30</v>
      </c>
      <c r="G66" s="12"/>
    </row>
    <row r="67" spans="1:7" ht="57" customHeight="1">
      <c r="A67" s="141" t="s">
        <v>44</v>
      </c>
      <c r="B67" s="14">
        <v>3</v>
      </c>
      <c r="C67" s="15">
        <v>9</v>
      </c>
      <c r="D67" s="28" t="s">
        <v>45</v>
      </c>
      <c r="E67" s="17" t="s">
        <v>7</v>
      </c>
      <c r="F67" s="155">
        <f>F68</f>
        <v>15</v>
      </c>
      <c r="G67" s="12"/>
    </row>
    <row r="68" spans="1:7" ht="32.1" customHeight="1">
      <c r="A68" s="13" t="s">
        <v>98</v>
      </c>
      <c r="B68" s="26">
        <v>3</v>
      </c>
      <c r="C68" s="27">
        <v>9</v>
      </c>
      <c r="D68" s="28" t="s">
        <v>45</v>
      </c>
      <c r="E68" s="29">
        <v>200</v>
      </c>
      <c r="F68" s="149">
        <f>F69</f>
        <v>15</v>
      </c>
      <c r="G68" s="12"/>
    </row>
    <row r="69" spans="1:7" ht="32.1" customHeight="1">
      <c r="A69" s="25" t="s">
        <v>18</v>
      </c>
      <c r="B69" s="26">
        <v>3</v>
      </c>
      <c r="C69" s="27">
        <v>9</v>
      </c>
      <c r="D69" s="28" t="s">
        <v>45</v>
      </c>
      <c r="E69" s="29">
        <v>240</v>
      </c>
      <c r="F69" s="149">
        <v>15</v>
      </c>
      <c r="G69" s="12"/>
    </row>
    <row r="70" spans="1:7" ht="60" customHeight="1">
      <c r="A70" s="141" t="s">
        <v>46</v>
      </c>
      <c r="B70" s="14">
        <v>3</v>
      </c>
      <c r="C70" s="15">
        <v>9</v>
      </c>
      <c r="D70" s="16" t="s">
        <v>47</v>
      </c>
      <c r="E70" s="17"/>
      <c r="F70" s="155">
        <f>F71</f>
        <v>15</v>
      </c>
      <c r="G70" s="12"/>
    </row>
    <row r="71" spans="1:7" ht="32.1" customHeight="1">
      <c r="A71" s="13" t="s">
        <v>98</v>
      </c>
      <c r="B71" s="14">
        <v>3</v>
      </c>
      <c r="C71" s="15">
        <v>9</v>
      </c>
      <c r="D71" s="16" t="s">
        <v>47</v>
      </c>
      <c r="E71" s="17">
        <v>200</v>
      </c>
      <c r="F71" s="155">
        <f>F72</f>
        <v>15</v>
      </c>
      <c r="G71" s="12"/>
    </row>
    <row r="72" spans="1:7" ht="32.1" customHeight="1">
      <c r="A72" s="25" t="s">
        <v>18</v>
      </c>
      <c r="B72" s="14">
        <v>3</v>
      </c>
      <c r="C72" s="15">
        <v>9</v>
      </c>
      <c r="D72" s="16" t="s">
        <v>47</v>
      </c>
      <c r="E72" s="17">
        <v>240</v>
      </c>
      <c r="F72" s="155">
        <v>15</v>
      </c>
      <c r="G72" s="12"/>
    </row>
    <row r="73" spans="1:7" ht="15.95" customHeight="1">
      <c r="A73" s="19" t="s">
        <v>48</v>
      </c>
      <c r="B73" s="20">
        <v>4</v>
      </c>
      <c r="C73" s="15"/>
      <c r="D73" s="16"/>
      <c r="E73" s="17"/>
      <c r="F73" s="154">
        <f>F74</f>
        <v>7787.3</v>
      </c>
      <c r="G73" s="12"/>
    </row>
    <row r="74" spans="1:7" ht="15.95" customHeight="1">
      <c r="A74" s="19" t="s">
        <v>50</v>
      </c>
      <c r="B74" s="20">
        <v>4</v>
      </c>
      <c r="C74" s="21">
        <v>9</v>
      </c>
      <c r="D74" s="22" t="s">
        <v>7</v>
      </c>
      <c r="E74" s="23" t="s">
        <v>7</v>
      </c>
      <c r="F74" s="156">
        <f>F75</f>
        <v>7787.3</v>
      </c>
      <c r="G74" s="12"/>
    </row>
    <row r="75" spans="1:7" ht="58.5" customHeight="1">
      <c r="A75" s="141" t="s">
        <v>134</v>
      </c>
      <c r="B75" s="14">
        <v>4</v>
      </c>
      <c r="C75" s="15">
        <v>9</v>
      </c>
      <c r="D75" s="16" t="s">
        <v>51</v>
      </c>
      <c r="E75" s="23"/>
      <c r="F75" s="149">
        <f>F76+F86+F95</f>
        <v>7787.3</v>
      </c>
      <c r="G75" s="12"/>
    </row>
    <row r="76" spans="1:7" ht="98.25" customHeight="1">
      <c r="A76" s="141" t="s">
        <v>135</v>
      </c>
      <c r="B76" s="14">
        <v>4</v>
      </c>
      <c r="C76" s="15">
        <v>9</v>
      </c>
      <c r="D76" s="16" t="s">
        <v>101</v>
      </c>
      <c r="E76" s="23"/>
      <c r="F76" s="156">
        <f>F83+F77+F80</f>
        <v>3521.1000000000004</v>
      </c>
      <c r="G76" s="12"/>
    </row>
    <row r="77" spans="1:7" ht="48" hidden="1" customHeight="1">
      <c r="A77" s="142" t="s">
        <v>99</v>
      </c>
      <c r="B77" s="14">
        <v>4</v>
      </c>
      <c r="C77" s="15">
        <v>9</v>
      </c>
      <c r="D77" s="16" t="s">
        <v>100</v>
      </c>
      <c r="E77" s="23"/>
      <c r="F77" s="149">
        <f>F78</f>
        <v>0</v>
      </c>
      <c r="G77" s="12"/>
    </row>
    <row r="78" spans="1:7" ht="32.1" hidden="1" customHeight="1">
      <c r="A78" s="141" t="s">
        <v>98</v>
      </c>
      <c r="B78" s="14">
        <v>4</v>
      </c>
      <c r="C78" s="15">
        <v>9</v>
      </c>
      <c r="D78" s="16" t="s">
        <v>100</v>
      </c>
      <c r="E78" s="29">
        <v>200</v>
      </c>
      <c r="F78" s="149">
        <f>F79</f>
        <v>0</v>
      </c>
      <c r="G78" s="12"/>
    </row>
    <row r="79" spans="1:7" ht="20.45" hidden="1" customHeight="1">
      <c r="A79" s="143" t="s">
        <v>18</v>
      </c>
      <c r="B79" s="14">
        <v>4</v>
      </c>
      <c r="C79" s="15">
        <v>9</v>
      </c>
      <c r="D79" s="16" t="s">
        <v>100</v>
      </c>
      <c r="E79" s="29">
        <v>240</v>
      </c>
      <c r="F79" s="149">
        <v>0</v>
      </c>
      <c r="G79" s="12"/>
    </row>
    <row r="80" spans="1:7" ht="52.5" customHeight="1">
      <c r="A80" s="141" t="s">
        <v>141</v>
      </c>
      <c r="B80" s="189">
        <v>4</v>
      </c>
      <c r="C80" s="190">
        <v>9</v>
      </c>
      <c r="D80" s="191" t="s">
        <v>100</v>
      </c>
      <c r="E80" s="201"/>
      <c r="F80" s="149">
        <f>F81</f>
        <v>2710.4</v>
      </c>
      <c r="G80" s="12"/>
    </row>
    <row r="81" spans="1:7" ht="26.25" customHeight="1">
      <c r="A81" s="141" t="s">
        <v>98</v>
      </c>
      <c r="B81" s="189">
        <v>4</v>
      </c>
      <c r="C81" s="190">
        <v>9</v>
      </c>
      <c r="D81" s="191" t="s">
        <v>100</v>
      </c>
      <c r="E81" s="201">
        <v>200</v>
      </c>
      <c r="F81" s="149">
        <f>F82</f>
        <v>2710.4</v>
      </c>
      <c r="G81" s="12"/>
    </row>
    <row r="82" spans="1:7" ht="32.25" customHeight="1">
      <c r="A82" s="143" t="s">
        <v>18</v>
      </c>
      <c r="B82" s="189">
        <v>4</v>
      </c>
      <c r="C82" s="190">
        <v>9</v>
      </c>
      <c r="D82" s="191" t="s">
        <v>100</v>
      </c>
      <c r="E82" s="201">
        <v>240</v>
      </c>
      <c r="F82" s="149">
        <v>2710.4</v>
      </c>
      <c r="G82" s="12"/>
    </row>
    <row r="83" spans="1:7" ht="56.25" customHeight="1">
      <c r="A83" s="141" t="s">
        <v>114</v>
      </c>
      <c r="B83" s="14">
        <v>4</v>
      </c>
      <c r="C83" s="15">
        <v>9</v>
      </c>
      <c r="D83" s="16" t="s">
        <v>102</v>
      </c>
      <c r="E83" s="23"/>
      <c r="F83" s="149">
        <f>F84</f>
        <v>810.7</v>
      </c>
      <c r="G83" s="12"/>
    </row>
    <row r="84" spans="1:7" ht="32.1" customHeight="1">
      <c r="A84" s="141" t="s">
        <v>98</v>
      </c>
      <c r="B84" s="14">
        <v>4</v>
      </c>
      <c r="C84" s="15">
        <v>9</v>
      </c>
      <c r="D84" s="16" t="s">
        <v>102</v>
      </c>
      <c r="E84" s="29">
        <v>200</v>
      </c>
      <c r="F84" s="149">
        <f>F85</f>
        <v>810.7</v>
      </c>
      <c r="G84" s="12"/>
    </row>
    <row r="85" spans="1:7" ht="32.1" customHeight="1">
      <c r="A85" s="143" t="s">
        <v>18</v>
      </c>
      <c r="B85" s="14">
        <v>4</v>
      </c>
      <c r="C85" s="15">
        <v>9</v>
      </c>
      <c r="D85" s="16" t="s">
        <v>102</v>
      </c>
      <c r="E85" s="29">
        <v>240</v>
      </c>
      <c r="F85" s="149">
        <v>810.7</v>
      </c>
      <c r="G85" s="12"/>
    </row>
    <row r="86" spans="1:7" ht="81" customHeight="1">
      <c r="A86" s="141" t="s">
        <v>133</v>
      </c>
      <c r="B86" s="14">
        <v>4</v>
      </c>
      <c r="C86" s="15">
        <v>9</v>
      </c>
      <c r="D86" s="16" t="s">
        <v>103</v>
      </c>
      <c r="E86" s="23"/>
      <c r="F86" s="156">
        <f>F90+F87</f>
        <v>4167.2</v>
      </c>
      <c r="G86" s="12"/>
    </row>
    <row r="87" spans="1:7" ht="81" customHeight="1">
      <c r="A87" s="144" t="s">
        <v>140</v>
      </c>
      <c r="B87" s="189">
        <v>4</v>
      </c>
      <c r="C87" s="190">
        <v>9</v>
      </c>
      <c r="D87" s="191" t="s">
        <v>104</v>
      </c>
      <c r="E87" s="197"/>
      <c r="F87" s="149">
        <f>F88</f>
        <v>627.20000000000005</v>
      </c>
      <c r="G87" s="12"/>
    </row>
    <row r="88" spans="1:7" ht="40.5" customHeight="1">
      <c r="A88" s="202" t="s">
        <v>98</v>
      </c>
      <c r="B88" s="189">
        <v>4</v>
      </c>
      <c r="C88" s="190">
        <v>9</v>
      </c>
      <c r="D88" s="191" t="s">
        <v>104</v>
      </c>
      <c r="E88" s="205">
        <v>200</v>
      </c>
      <c r="F88" s="149">
        <f>F89</f>
        <v>627.20000000000005</v>
      </c>
      <c r="G88" s="12"/>
    </row>
    <row r="89" spans="1:7" ht="44.25" customHeight="1">
      <c r="A89" s="144" t="s">
        <v>18</v>
      </c>
      <c r="B89" s="189">
        <v>4</v>
      </c>
      <c r="C89" s="190">
        <v>9</v>
      </c>
      <c r="D89" s="191" t="s">
        <v>104</v>
      </c>
      <c r="E89" s="201">
        <v>240</v>
      </c>
      <c r="F89" s="149">
        <v>627.20000000000005</v>
      </c>
      <c r="G89" s="12"/>
    </row>
    <row r="90" spans="1:7" ht="92.25" customHeight="1">
      <c r="A90" s="141" t="s">
        <v>143</v>
      </c>
      <c r="B90" s="14">
        <v>4</v>
      </c>
      <c r="C90" s="15">
        <v>9</v>
      </c>
      <c r="D90" s="16" t="s">
        <v>142</v>
      </c>
      <c r="E90" s="23"/>
      <c r="F90" s="149">
        <f>F91+F93</f>
        <v>3540</v>
      </c>
      <c r="G90" s="12"/>
    </row>
    <row r="91" spans="1:7" ht="34.5" customHeight="1">
      <c r="A91" s="13" t="s">
        <v>98</v>
      </c>
      <c r="B91" s="14">
        <v>4</v>
      </c>
      <c r="C91" s="15">
        <v>9</v>
      </c>
      <c r="D91" s="16" t="s">
        <v>142</v>
      </c>
      <c r="E91" s="29">
        <v>200</v>
      </c>
      <c r="F91" s="149">
        <f>F92</f>
        <v>582</v>
      </c>
      <c r="G91" s="12"/>
    </row>
    <row r="92" spans="1:7" ht="32.1" customHeight="1">
      <c r="A92" s="25" t="s">
        <v>18</v>
      </c>
      <c r="B92" s="14">
        <v>4</v>
      </c>
      <c r="C92" s="15">
        <v>9</v>
      </c>
      <c r="D92" s="16" t="s">
        <v>142</v>
      </c>
      <c r="E92" s="29">
        <v>240</v>
      </c>
      <c r="F92" s="149">
        <v>582</v>
      </c>
      <c r="G92" s="12"/>
    </row>
    <row r="93" spans="1:7" ht="32.1" customHeight="1">
      <c r="A93" s="31" t="s">
        <v>96</v>
      </c>
      <c r="B93" s="14">
        <v>4</v>
      </c>
      <c r="C93" s="15">
        <v>9</v>
      </c>
      <c r="D93" s="16" t="s">
        <v>142</v>
      </c>
      <c r="E93" s="35">
        <v>400</v>
      </c>
      <c r="F93" s="149">
        <f>F94</f>
        <v>2958</v>
      </c>
      <c r="G93" s="12"/>
    </row>
    <row r="94" spans="1:7" ht="15.95" customHeight="1">
      <c r="A94" s="42" t="s">
        <v>49</v>
      </c>
      <c r="B94" s="14">
        <v>4</v>
      </c>
      <c r="C94" s="15">
        <v>9</v>
      </c>
      <c r="D94" s="16" t="s">
        <v>142</v>
      </c>
      <c r="E94" s="29">
        <v>410</v>
      </c>
      <c r="F94" s="149">
        <v>2958</v>
      </c>
      <c r="G94" s="12"/>
    </row>
    <row r="95" spans="1:7" ht="50.25" customHeight="1">
      <c r="A95" s="25" t="s">
        <v>186</v>
      </c>
      <c r="B95" s="14">
        <v>4</v>
      </c>
      <c r="C95" s="15">
        <v>9</v>
      </c>
      <c r="D95" s="16" t="s">
        <v>187</v>
      </c>
      <c r="E95" s="29"/>
      <c r="F95" s="156">
        <f>F96</f>
        <v>99</v>
      </c>
      <c r="G95" s="12"/>
    </row>
    <row r="96" spans="1:7" ht="41.25" customHeight="1">
      <c r="A96" s="25" t="s">
        <v>98</v>
      </c>
      <c r="B96" s="14">
        <v>4</v>
      </c>
      <c r="C96" s="15">
        <v>9</v>
      </c>
      <c r="D96" s="16" t="s">
        <v>187</v>
      </c>
      <c r="E96" s="29">
        <v>200</v>
      </c>
      <c r="F96" s="149">
        <f>F97</f>
        <v>99</v>
      </c>
      <c r="G96" s="12"/>
    </row>
    <row r="97" spans="1:7" ht="42" customHeight="1">
      <c r="A97" s="25" t="s">
        <v>18</v>
      </c>
      <c r="B97" s="14">
        <v>4</v>
      </c>
      <c r="C97" s="15">
        <v>9</v>
      </c>
      <c r="D97" s="16" t="s">
        <v>187</v>
      </c>
      <c r="E97" s="29">
        <v>240</v>
      </c>
      <c r="F97" s="149">
        <v>99</v>
      </c>
      <c r="G97" s="12"/>
    </row>
    <row r="98" spans="1:7" ht="15.95" customHeight="1">
      <c r="A98" s="19" t="s">
        <v>52</v>
      </c>
      <c r="B98" s="20">
        <v>5</v>
      </c>
      <c r="C98" s="21" t="s">
        <v>7</v>
      </c>
      <c r="D98" s="22" t="s">
        <v>7</v>
      </c>
      <c r="E98" s="23" t="s">
        <v>7</v>
      </c>
      <c r="F98" s="156">
        <f>F107+F104+F99</f>
        <v>1189.8999999999999</v>
      </c>
      <c r="G98" s="12"/>
    </row>
    <row r="99" spans="1:7" ht="15.95" customHeight="1">
      <c r="A99" s="6" t="s">
        <v>53</v>
      </c>
      <c r="B99" s="7">
        <v>5</v>
      </c>
      <c r="C99" s="8">
        <v>1</v>
      </c>
      <c r="D99" s="9" t="s">
        <v>7</v>
      </c>
      <c r="E99" s="10" t="s">
        <v>7</v>
      </c>
      <c r="F99" s="155">
        <f>F100</f>
        <v>15</v>
      </c>
      <c r="G99" s="12"/>
    </row>
    <row r="100" spans="1:7" ht="15.95" customHeight="1">
      <c r="A100" s="13" t="s">
        <v>54</v>
      </c>
      <c r="B100" s="14">
        <v>5</v>
      </c>
      <c r="C100" s="15">
        <v>1</v>
      </c>
      <c r="D100" s="16" t="s">
        <v>10</v>
      </c>
      <c r="E100" s="17"/>
      <c r="F100" s="155">
        <f>F101</f>
        <v>15</v>
      </c>
      <c r="G100" s="12"/>
    </row>
    <row r="101" spans="1:7" ht="18.75">
      <c r="A101" s="143" t="s">
        <v>55</v>
      </c>
      <c r="B101" s="14">
        <v>5</v>
      </c>
      <c r="C101" s="15">
        <v>1</v>
      </c>
      <c r="D101" s="16" t="s">
        <v>56</v>
      </c>
      <c r="E101" s="17"/>
      <c r="F101" s="155">
        <f>F102</f>
        <v>15</v>
      </c>
      <c r="G101" s="12"/>
    </row>
    <row r="102" spans="1:7" ht="32.1" customHeight="1">
      <c r="A102" s="13" t="s">
        <v>98</v>
      </c>
      <c r="B102" s="14">
        <v>5</v>
      </c>
      <c r="C102" s="15">
        <v>1</v>
      </c>
      <c r="D102" s="16" t="s">
        <v>56</v>
      </c>
      <c r="E102" s="17">
        <v>200</v>
      </c>
      <c r="F102" s="155">
        <f>F103</f>
        <v>15</v>
      </c>
      <c r="G102" s="12"/>
    </row>
    <row r="103" spans="1:7" ht="32.1" customHeight="1">
      <c r="A103" s="25" t="s">
        <v>18</v>
      </c>
      <c r="B103" s="14">
        <v>5</v>
      </c>
      <c r="C103" s="15">
        <v>1</v>
      </c>
      <c r="D103" s="16" t="s">
        <v>56</v>
      </c>
      <c r="E103" s="17">
        <v>240</v>
      </c>
      <c r="F103" s="155">
        <v>15</v>
      </c>
      <c r="G103" s="12"/>
    </row>
    <row r="104" spans="1:7" ht="24.75" customHeight="1">
      <c r="A104" s="19" t="s">
        <v>188</v>
      </c>
      <c r="B104" s="7">
        <v>5</v>
      </c>
      <c r="C104" s="8">
        <v>2</v>
      </c>
      <c r="D104" s="16" t="s">
        <v>17</v>
      </c>
      <c r="E104" s="17"/>
      <c r="F104" s="154">
        <f>F105</f>
        <v>84.3</v>
      </c>
      <c r="G104" s="12"/>
    </row>
    <row r="105" spans="1:7" ht="33" customHeight="1">
      <c r="A105" s="25" t="s">
        <v>98</v>
      </c>
      <c r="B105" s="14">
        <v>5</v>
      </c>
      <c r="C105" s="15">
        <v>2</v>
      </c>
      <c r="D105" s="16" t="s">
        <v>17</v>
      </c>
      <c r="E105" s="17">
        <v>800</v>
      </c>
      <c r="F105" s="155">
        <f>F106</f>
        <v>84.3</v>
      </c>
      <c r="G105" s="12"/>
    </row>
    <row r="106" spans="1:7" ht="33" customHeight="1">
      <c r="A106" s="25" t="s">
        <v>18</v>
      </c>
      <c r="B106" s="14">
        <v>5</v>
      </c>
      <c r="C106" s="15">
        <v>2</v>
      </c>
      <c r="D106" s="16" t="s">
        <v>17</v>
      </c>
      <c r="E106" s="17">
        <v>810</v>
      </c>
      <c r="F106" s="155">
        <v>84.3</v>
      </c>
      <c r="G106" s="12"/>
    </row>
    <row r="107" spans="1:7" ht="15.95" customHeight="1">
      <c r="A107" s="19" t="s">
        <v>57</v>
      </c>
      <c r="B107" s="7">
        <v>5</v>
      </c>
      <c r="C107" s="8">
        <v>3</v>
      </c>
      <c r="D107" s="9"/>
      <c r="E107" s="10"/>
      <c r="F107" s="154">
        <f>F108</f>
        <v>1090.5999999999999</v>
      </c>
      <c r="G107" s="12"/>
    </row>
    <row r="108" spans="1:7" ht="60" customHeight="1">
      <c r="A108" s="13" t="s">
        <v>118</v>
      </c>
      <c r="B108" s="14">
        <v>5</v>
      </c>
      <c r="C108" s="15">
        <v>3</v>
      </c>
      <c r="D108" s="16" t="s">
        <v>58</v>
      </c>
      <c r="E108" s="17" t="s">
        <v>7</v>
      </c>
      <c r="F108" s="155">
        <f>F109+F113+F117</f>
        <v>1090.5999999999999</v>
      </c>
      <c r="G108" s="12"/>
    </row>
    <row r="109" spans="1:7" ht="48" customHeight="1">
      <c r="A109" s="13" t="s">
        <v>105</v>
      </c>
      <c r="B109" s="14">
        <v>5</v>
      </c>
      <c r="C109" s="15">
        <v>3</v>
      </c>
      <c r="D109" s="16" t="s">
        <v>59</v>
      </c>
      <c r="E109" s="17"/>
      <c r="F109" s="155">
        <f>F110</f>
        <v>140</v>
      </c>
      <c r="G109" s="12"/>
    </row>
    <row r="110" spans="1:7" ht="48" customHeight="1">
      <c r="A110" s="141" t="s">
        <v>106</v>
      </c>
      <c r="B110" s="14">
        <v>5</v>
      </c>
      <c r="C110" s="15">
        <v>3</v>
      </c>
      <c r="D110" s="16" t="s">
        <v>60</v>
      </c>
      <c r="E110" s="17"/>
      <c r="F110" s="155">
        <f>F111</f>
        <v>140</v>
      </c>
      <c r="G110" s="12"/>
    </row>
    <row r="111" spans="1:7" ht="32.1" customHeight="1">
      <c r="A111" s="13" t="s">
        <v>98</v>
      </c>
      <c r="B111" s="14">
        <v>5</v>
      </c>
      <c r="C111" s="15">
        <v>3</v>
      </c>
      <c r="D111" s="16" t="s">
        <v>60</v>
      </c>
      <c r="E111" s="17">
        <v>200</v>
      </c>
      <c r="F111" s="155">
        <f>F112</f>
        <v>140</v>
      </c>
      <c r="G111" s="12"/>
    </row>
    <row r="112" spans="1:7" ht="32.1" customHeight="1">
      <c r="A112" s="13" t="s">
        <v>18</v>
      </c>
      <c r="B112" s="14">
        <v>5</v>
      </c>
      <c r="C112" s="15">
        <v>3</v>
      </c>
      <c r="D112" s="16" t="s">
        <v>60</v>
      </c>
      <c r="E112" s="17">
        <v>240</v>
      </c>
      <c r="F112" s="155">
        <v>140</v>
      </c>
      <c r="G112" s="12"/>
    </row>
    <row r="113" spans="1:7" ht="48" customHeight="1">
      <c r="A113" s="13" t="s">
        <v>107</v>
      </c>
      <c r="B113" s="14">
        <v>5</v>
      </c>
      <c r="C113" s="15">
        <v>3</v>
      </c>
      <c r="D113" s="16" t="s">
        <v>61</v>
      </c>
      <c r="E113" s="17"/>
      <c r="F113" s="155">
        <f>F114</f>
        <v>6</v>
      </c>
      <c r="G113" s="12"/>
    </row>
    <row r="114" spans="1:7" ht="63.95" customHeight="1">
      <c r="A114" s="13" t="s">
        <v>108</v>
      </c>
      <c r="B114" s="14">
        <v>5</v>
      </c>
      <c r="C114" s="15">
        <v>3</v>
      </c>
      <c r="D114" s="16" t="s">
        <v>62</v>
      </c>
      <c r="E114" s="17"/>
      <c r="F114" s="155">
        <f>F115</f>
        <v>6</v>
      </c>
      <c r="G114" s="12"/>
    </row>
    <row r="115" spans="1:7" ht="32.1" customHeight="1">
      <c r="A115" s="13" t="s">
        <v>98</v>
      </c>
      <c r="B115" s="14">
        <v>5</v>
      </c>
      <c r="C115" s="15">
        <v>3</v>
      </c>
      <c r="D115" s="16" t="s">
        <v>62</v>
      </c>
      <c r="E115" s="17">
        <v>200</v>
      </c>
      <c r="F115" s="155">
        <f>F116</f>
        <v>6</v>
      </c>
      <c r="G115" s="12"/>
    </row>
    <row r="116" spans="1:7" ht="32.1" customHeight="1">
      <c r="A116" s="13" t="s">
        <v>18</v>
      </c>
      <c r="B116" s="14">
        <v>5</v>
      </c>
      <c r="C116" s="15">
        <v>3</v>
      </c>
      <c r="D116" s="16" t="s">
        <v>62</v>
      </c>
      <c r="E116" s="17">
        <v>240</v>
      </c>
      <c r="F116" s="155">
        <v>6</v>
      </c>
      <c r="G116" s="12"/>
    </row>
    <row r="117" spans="1:7" ht="63.95" customHeight="1">
      <c r="A117" s="141" t="s">
        <v>109</v>
      </c>
      <c r="B117" s="14">
        <v>5</v>
      </c>
      <c r="C117" s="15">
        <v>3</v>
      </c>
      <c r="D117" s="16" t="s">
        <v>64</v>
      </c>
      <c r="E117" s="17"/>
      <c r="F117" s="155">
        <f>F118</f>
        <v>944.6</v>
      </c>
      <c r="G117" s="12"/>
    </row>
    <row r="118" spans="1:7" ht="32.1" customHeight="1">
      <c r="A118" s="13" t="s">
        <v>98</v>
      </c>
      <c r="B118" s="14">
        <v>5</v>
      </c>
      <c r="C118" s="15">
        <v>3</v>
      </c>
      <c r="D118" s="16" t="s">
        <v>64</v>
      </c>
      <c r="E118" s="17">
        <v>200</v>
      </c>
      <c r="F118" s="155">
        <f>F119</f>
        <v>944.6</v>
      </c>
      <c r="G118" s="12"/>
    </row>
    <row r="119" spans="1:7" ht="32.1" customHeight="1">
      <c r="A119" s="13" t="s">
        <v>18</v>
      </c>
      <c r="B119" s="14">
        <v>5</v>
      </c>
      <c r="C119" s="15">
        <v>3</v>
      </c>
      <c r="D119" s="16" t="s">
        <v>64</v>
      </c>
      <c r="E119" s="17">
        <v>240</v>
      </c>
      <c r="F119" s="155">
        <v>944.6</v>
      </c>
      <c r="G119" s="12"/>
    </row>
    <row r="120" spans="1:7" ht="15.95" customHeight="1">
      <c r="A120" s="51" t="s">
        <v>65</v>
      </c>
      <c r="B120" s="52">
        <v>7</v>
      </c>
      <c r="C120" s="53">
        <v>7</v>
      </c>
      <c r="D120" s="16"/>
      <c r="E120" s="17"/>
      <c r="F120" s="155">
        <f>F121</f>
        <v>30</v>
      </c>
      <c r="G120" s="12"/>
    </row>
    <row r="121" spans="1:7" ht="48" customHeight="1">
      <c r="A121" s="13" t="s">
        <v>113</v>
      </c>
      <c r="B121" s="54">
        <v>7</v>
      </c>
      <c r="C121" s="55">
        <v>7</v>
      </c>
      <c r="D121" s="16" t="s">
        <v>66</v>
      </c>
      <c r="E121" s="29"/>
      <c r="F121" s="149">
        <f>F122</f>
        <v>30</v>
      </c>
      <c r="G121" s="12"/>
    </row>
    <row r="122" spans="1:7" ht="32.1" customHeight="1">
      <c r="A122" s="25" t="s">
        <v>111</v>
      </c>
      <c r="B122" s="54">
        <v>7</v>
      </c>
      <c r="C122" s="55">
        <v>7</v>
      </c>
      <c r="D122" s="28" t="s">
        <v>67</v>
      </c>
      <c r="E122" s="29"/>
      <c r="F122" s="149">
        <f>F123</f>
        <v>30</v>
      </c>
      <c r="G122" s="12"/>
    </row>
    <row r="123" spans="1:7" ht="32.1" customHeight="1">
      <c r="A123" s="13" t="s">
        <v>98</v>
      </c>
      <c r="B123" s="54">
        <v>7</v>
      </c>
      <c r="C123" s="55">
        <v>7</v>
      </c>
      <c r="D123" s="28" t="s">
        <v>67</v>
      </c>
      <c r="E123" s="17">
        <v>200</v>
      </c>
      <c r="F123" s="149">
        <f>F124</f>
        <v>30</v>
      </c>
      <c r="G123" s="12"/>
    </row>
    <row r="124" spans="1:7" ht="32.1" customHeight="1">
      <c r="A124" s="56" t="s">
        <v>18</v>
      </c>
      <c r="B124" s="54">
        <v>7</v>
      </c>
      <c r="C124" s="55">
        <v>7</v>
      </c>
      <c r="D124" s="28" t="s">
        <v>67</v>
      </c>
      <c r="E124" s="17">
        <v>240</v>
      </c>
      <c r="F124" s="149">
        <v>30</v>
      </c>
      <c r="G124" s="12"/>
    </row>
    <row r="125" spans="1:7" ht="15.95" customHeight="1">
      <c r="A125" s="57" t="s">
        <v>68</v>
      </c>
      <c r="B125" s="52">
        <v>8</v>
      </c>
      <c r="C125" s="53" t="s">
        <v>7</v>
      </c>
      <c r="D125" s="58" t="s">
        <v>7</v>
      </c>
      <c r="E125" s="59" t="s">
        <v>7</v>
      </c>
      <c r="F125" s="160">
        <f>F126</f>
        <v>3069</v>
      </c>
      <c r="G125" s="12"/>
    </row>
    <row r="126" spans="1:7" ht="15.95" customHeight="1">
      <c r="A126" s="61" t="s">
        <v>69</v>
      </c>
      <c r="B126" s="62">
        <v>8</v>
      </c>
      <c r="C126" s="63">
        <v>1</v>
      </c>
      <c r="D126" s="64" t="s">
        <v>7</v>
      </c>
      <c r="E126" s="65" t="s">
        <v>7</v>
      </c>
      <c r="F126" s="161">
        <f>F127</f>
        <v>3069</v>
      </c>
      <c r="G126" s="12"/>
    </row>
    <row r="127" spans="1:7" ht="48" customHeight="1">
      <c r="A127" s="145" t="s">
        <v>116</v>
      </c>
      <c r="B127" s="54">
        <v>8</v>
      </c>
      <c r="C127" s="55">
        <v>1</v>
      </c>
      <c r="D127" s="16" t="s">
        <v>71</v>
      </c>
      <c r="E127" s="66"/>
      <c r="F127" s="147">
        <f>F128+F130+F132+F134+F137</f>
        <v>3069</v>
      </c>
      <c r="G127" s="12"/>
    </row>
    <row r="128" spans="1:7" ht="63.95" customHeight="1">
      <c r="A128" s="42" t="s">
        <v>13</v>
      </c>
      <c r="B128" s="54">
        <v>8</v>
      </c>
      <c r="C128" s="55">
        <v>1</v>
      </c>
      <c r="D128" s="16" t="s">
        <v>71</v>
      </c>
      <c r="E128" s="66">
        <v>100</v>
      </c>
      <c r="F128" s="147">
        <f>F129</f>
        <v>1472.7</v>
      </c>
      <c r="G128" s="12"/>
    </row>
    <row r="129" spans="1:7" ht="18.75">
      <c r="A129" s="76" t="s">
        <v>72</v>
      </c>
      <c r="B129" s="54">
        <v>8</v>
      </c>
      <c r="C129" s="55">
        <v>1</v>
      </c>
      <c r="D129" s="16" t="s">
        <v>71</v>
      </c>
      <c r="E129" s="66">
        <v>110</v>
      </c>
      <c r="F129" s="147">
        <v>1472.7</v>
      </c>
      <c r="G129" s="12"/>
    </row>
    <row r="130" spans="1:7" ht="32.1" customHeight="1">
      <c r="A130" s="13" t="s">
        <v>98</v>
      </c>
      <c r="B130" s="68">
        <v>8</v>
      </c>
      <c r="C130" s="69">
        <v>1</v>
      </c>
      <c r="D130" s="16" t="s">
        <v>71</v>
      </c>
      <c r="E130" s="70">
        <v>200</v>
      </c>
      <c r="F130" s="148">
        <f>F131</f>
        <v>1400</v>
      </c>
      <c r="G130" s="12"/>
    </row>
    <row r="131" spans="1:7" ht="32.1" customHeight="1">
      <c r="A131" s="72" t="s">
        <v>18</v>
      </c>
      <c r="B131" s="73">
        <v>8</v>
      </c>
      <c r="C131" s="74">
        <v>1</v>
      </c>
      <c r="D131" s="16" t="s">
        <v>71</v>
      </c>
      <c r="E131" s="75">
        <v>240</v>
      </c>
      <c r="F131" s="148">
        <v>1400</v>
      </c>
      <c r="G131" s="12"/>
    </row>
    <row r="132" spans="1:7" ht="15.95" customHeight="1">
      <c r="A132" s="42" t="s">
        <v>19</v>
      </c>
      <c r="B132" s="54">
        <v>8</v>
      </c>
      <c r="C132" s="55">
        <v>1</v>
      </c>
      <c r="D132" s="16" t="s">
        <v>71</v>
      </c>
      <c r="E132" s="66">
        <v>800</v>
      </c>
      <c r="F132" s="147">
        <f>F133</f>
        <v>65</v>
      </c>
      <c r="G132" s="12"/>
    </row>
    <row r="133" spans="1:7" ht="15.95" customHeight="1">
      <c r="A133" s="42" t="s">
        <v>20</v>
      </c>
      <c r="B133" s="54">
        <v>8</v>
      </c>
      <c r="C133" s="55">
        <v>1</v>
      </c>
      <c r="D133" s="16" t="s">
        <v>71</v>
      </c>
      <c r="E133" s="66">
        <v>850</v>
      </c>
      <c r="F133" s="147">
        <v>65</v>
      </c>
      <c r="G133" s="12"/>
    </row>
    <row r="134" spans="1:7" ht="69" customHeight="1">
      <c r="A134" s="141" t="s">
        <v>149</v>
      </c>
      <c r="B134" s="54">
        <v>8</v>
      </c>
      <c r="C134" s="55">
        <v>1</v>
      </c>
      <c r="D134" s="16" t="s">
        <v>137</v>
      </c>
      <c r="E134" s="66"/>
      <c r="F134" s="147">
        <f>F135</f>
        <v>130</v>
      </c>
      <c r="G134" s="12"/>
    </row>
    <row r="135" spans="1:7" ht="15.95" customHeight="1">
      <c r="A135" s="42" t="s">
        <v>13</v>
      </c>
      <c r="B135" s="54">
        <v>8</v>
      </c>
      <c r="C135" s="55">
        <v>1</v>
      </c>
      <c r="D135" s="16" t="s">
        <v>137</v>
      </c>
      <c r="E135" s="66">
        <v>100</v>
      </c>
      <c r="F135" s="147">
        <f>F136</f>
        <v>130</v>
      </c>
      <c r="G135" s="12"/>
    </row>
    <row r="136" spans="1:7" ht="15.95" customHeight="1">
      <c r="A136" s="76" t="s">
        <v>72</v>
      </c>
      <c r="B136" s="54">
        <v>8</v>
      </c>
      <c r="C136" s="55">
        <v>1</v>
      </c>
      <c r="D136" s="16" t="s">
        <v>137</v>
      </c>
      <c r="E136" s="66">
        <v>110</v>
      </c>
      <c r="F136" s="147">
        <v>130</v>
      </c>
      <c r="G136" s="12"/>
    </row>
    <row r="137" spans="1:7" ht="72.75" customHeight="1">
      <c r="A137" s="141" t="s">
        <v>149</v>
      </c>
      <c r="B137" s="54">
        <v>8</v>
      </c>
      <c r="C137" s="55">
        <v>1</v>
      </c>
      <c r="D137" s="16" t="s">
        <v>138</v>
      </c>
      <c r="E137" s="66"/>
      <c r="F137" s="147">
        <f>F138</f>
        <v>1.3</v>
      </c>
      <c r="G137" s="12"/>
    </row>
    <row r="138" spans="1:7" ht="66.75" customHeight="1">
      <c r="A138" s="42" t="s">
        <v>13</v>
      </c>
      <c r="B138" s="54">
        <v>8</v>
      </c>
      <c r="C138" s="55">
        <v>1</v>
      </c>
      <c r="D138" s="16" t="s">
        <v>138</v>
      </c>
      <c r="E138" s="66">
        <v>100</v>
      </c>
      <c r="F138" s="147">
        <f>F139</f>
        <v>1.3</v>
      </c>
      <c r="G138" s="12"/>
    </row>
    <row r="139" spans="1:7" ht="21.75" customHeight="1">
      <c r="A139" s="76" t="s">
        <v>72</v>
      </c>
      <c r="B139" s="54">
        <v>8</v>
      </c>
      <c r="C139" s="55">
        <v>1</v>
      </c>
      <c r="D139" s="16" t="s">
        <v>138</v>
      </c>
      <c r="E139" s="66">
        <v>110</v>
      </c>
      <c r="F139" s="147">
        <v>1.3</v>
      </c>
      <c r="G139" s="12"/>
    </row>
    <row r="140" spans="1:7" ht="15.95" customHeight="1">
      <c r="A140" s="19" t="s">
        <v>73</v>
      </c>
      <c r="B140" s="52">
        <v>10</v>
      </c>
      <c r="C140" s="69"/>
      <c r="D140" s="16"/>
      <c r="E140" s="70"/>
      <c r="F140" s="156">
        <f>F141</f>
        <v>75</v>
      </c>
      <c r="G140" s="12"/>
    </row>
    <row r="141" spans="1:7" ht="15.95" customHeight="1">
      <c r="A141" s="51" t="s">
        <v>74</v>
      </c>
      <c r="B141" s="52">
        <v>10</v>
      </c>
      <c r="C141" s="53">
        <v>1</v>
      </c>
      <c r="D141" s="58" t="s">
        <v>7</v>
      </c>
      <c r="E141" s="59" t="s">
        <v>7</v>
      </c>
      <c r="F141" s="160">
        <f>F142</f>
        <v>75</v>
      </c>
      <c r="G141" s="12"/>
    </row>
    <row r="142" spans="1:7" ht="15.95" customHeight="1">
      <c r="A142" s="77" t="s">
        <v>75</v>
      </c>
      <c r="B142" s="73">
        <v>10</v>
      </c>
      <c r="C142" s="74">
        <v>1</v>
      </c>
      <c r="D142" s="44" t="s">
        <v>10</v>
      </c>
      <c r="E142" s="75" t="s">
        <v>7</v>
      </c>
      <c r="F142" s="162">
        <f>F143</f>
        <v>75</v>
      </c>
      <c r="G142" s="12"/>
    </row>
    <row r="143" spans="1:7" ht="32.1" customHeight="1">
      <c r="A143" s="146" t="s">
        <v>76</v>
      </c>
      <c r="B143" s="54">
        <v>10</v>
      </c>
      <c r="C143" s="55">
        <v>1</v>
      </c>
      <c r="D143" s="16" t="s">
        <v>95</v>
      </c>
      <c r="E143" s="66" t="s">
        <v>7</v>
      </c>
      <c r="F143" s="147">
        <f>F144</f>
        <v>75</v>
      </c>
      <c r="G143" s="12"/>
    </row>
    <row r="144" spans="1:7" ht="15.95" customHeight="1">
      <c r="A144" s="56" t="s">
        <v>77</v>
      </c>
      <c r="B144" s="68">
        <v>10</v>
      </c>
      <c r="C144" s="69">
        <v>1</v>
      </c>
      <c r="D144" s="16" t="s">
        <v>95</v>
      </c>
      <c r="E144" s="70">
        <v>300</v>
      </c>
      <c r="F144" s="148">
        <f>F145</f>
        <v>75</v>
      </c>
      <c r="G144" s="12"/>
    </row>
    <row r="145" spans="1:7" ht="31.5" customHeight="1">
      <c r="A145" s="143" t="s">
        <v>180</v>
      </c>
      <c r="B145" s="68">
        <v>10</v>
      </c>
      <c r="C145" s="69">
        <v>1</v>
      </c>
      <c r="D145" s="43" t="s">
        <v>95</v>
      </c>
      <c r="E145" s="70">
        <v>320</v>
      </c>
      <c r="F145" s="148">
        <v>75</v>
      </c>
      <c r="G145" s="12"/>
    </row>
    <row r="146" spans="1:7" ht="15.95" customHeight="1">
      <c r="A146" s="57" t="s">
        <v>79</v>
      </c>
      <c r="B146" s="78">
        <v>11</v>
      </c>
      <c r="C146" s="79" t="s">
        <v>7</v>
      </c>
      <c r="D146" s="80" t="s">
        <v>7</v>
      </c>
      <c r="E146" s="81" t="s">
        <v>7</v>
      </c>
      <c r="F146" s="163">
        <f>F147</f>
        <v>0</v>
      </c>
      <c r="G146" s="12"/>
    </row>
    <row r="147" spans="1:7" ht="18.75">
      <c r="A147" s="83" t="s">
        <v>82</v>
      </c>
      <c r="B147" s="53">
        <v>11</v>
      </c>
      <c r="C147" s="53">
        <v>5</v>
      </c>
      <c r="D147" s="84" t="s">
        <v>7</v>
      </c>
      <c r="E147" s="59" t="s">
        <v>7</v>
      </c>
      <c r="F147" s="160">
        <f>F148</f>
        <v>0</v>
      </c>
      <c r="G147" s="12"/>
    </row>
    <row r="148" spans="1:7" ht="49.5" customHeight="1">
      <c r="A148" s="42" t="s">
        <v>117</v>
      </c>
      <c r="B148" s="27">
        <v>11</v>
      </c>
      <c r="C148" s="27">
        <v>5</v>
      </c>
      <c r="D148" s="43" t="s">
        <v>80</v>
      </c>
      <c r="E148" s="59"/>
      <c r="F148" s="160">
        <f>F150</f>
        <v>0</v>
      </c>
      <c r="G148" s="12"/>
    </row>
    <row r="149" spans="1:7" ht="47.25" customHeight="1">
      <c r="A149" s="144" t="s">
        <v>181</v>
      </c>
      <c r="B149" s="69">
        <v>11</v>
      </c>
      <c r="C149" s="69">
        <v>5</v>
      </c>
      <c r="D149" s="43" t="s">
        <v>81</v>
      </c>
      <c r="E149" s="70" t="s">
        <v>7</v>
      </c>
      <c r="F149" s="148">
        <f>F150</f>
        <v>0</v>
      </c>
      <c r="G149" s="12"/>
    </row>
    <row r="150" spans="1:7" ht="36" customHeight="1">
      <c r="A150" s="13" t="s">
        <v>98</v>
      </c>
      <c r="B150" s="54">
        <v>11</v>
      </c>
      <c r="C150" s="55">
        <v>5</v>
      </c>
      <c r="D150" s="16" t="s">
        <v>81</v>
      </c>
      <c r="E150" s="17">
        <v>200</v>
      </c>
      <c r="F150" s="155">
        <f>F151</f>
        <v>0</v>
      </c>
      <c r="G150" s="12"/>
    </row>
    <row r="151" spans="1:7" ht="36" customHeight="1">
      <c r="A151" s="25" t="s">
        <v>18</v>
      </c>
      <c r="B151" s="54">
        <v>11</v>
      </c>
      <c r="C151" s="55">
        <v>5</v>
      </c>
      <c r="D151" s="16" t="s">
        <v>81</v>
      </c>
      <c r="E151" s="29">
        <v>240</v>
      </c>
      <c r="F151" s="149">
        <v>0</v>
      </c>
      <c r="G151" s="12"/>
    </row>
    <row r="152" spans="1:7" ht="15.95" hidden="1" customHeight="1">
      <c r="A152" s="49" t="s">
        <v>83</v>
      </c>
      <c r="B152" s="53">
        <v>99</v>
      </c>
      <c r="C152" s="53"/>
      <c r="D152" s="84" t="s">
        <v>7</v>
      </c>
      <c r="E152" s="59" t="s">
        <v>7</v>
      </c>
      <c r="F152" s="160">
        <f>F153</f>
        <v>0</v>
      </c>
      <c r="G152" s="12"/>
    </row>
    <row r="153" spans="1:7" ht="15.95" hidden="1" customHeight="1">
      <c r="A153" s="42" t="s">
        <v>83</v>
      </c>
      <c r="B153" s="69">
        <v>99</v>
      </c>
      <c r="C153" s="69">
        <v>99</v>
      </c>
      <c r="D153" s="43"/>
      <c r="E153" s="29"/>
      <c r="F153" s="149">
        <f>F154</f>
        <v>0</v>
      </c>
      <c r="G153" s="12"/>
    </row>
    <row r="154" spans="1:7" ht="15.95" hidden="1" customHeight="1">
      <c r="A154" s="42" t="s">
        <v>9</v>
      </c>
      <c r="B154" s="69">
        <v>99</v>
      </c>
      <c r="C154" s="69">
        <v>99</v>
      </c>
      <c r="D154" s="43" t="s">
        <v>10</v>
      </c>
      <c r="E154" s="29"/>
      <c r="F154" s="149">
        <f>F155</f>
        <v>0</v>
      </c>
      <c r="G154" s="12"/>
    </row>
    <row r="155" spans="1:7" ht="15.95" hidden="1" customHeight="1">
      <c r="A155" s="42" t="s">
        <v>83</v>
      </c>
      <c r="B155" s="69">
        <v>99</v>
      </c>
      <c r="C155" s="69">
        <v>99</v>
      </c>
      <c r="D155" s="43" t="s">
        <v>84</v>
      </c>
      <c r="E155" s="29"/>
      <c r="F155" s="149">
        <f>F156</f>
        <v>0</v>
      </c>
      <c r="G155" s="12"/>
    </row>
    <row r="156" spans="1:7" ht="15.95" hidden="1" customHeight="1">
      <c r="A156" s="42" t="s">
        <v>83</v>
      </c>
      <c r="B156" s="69">
        <v>99</v>
      </c>
      <c r="C156" s="69">
        <v>99</v>
      </c>
      <c r="D156" s="43" t="s">
        <v>84</v>
      </c>
      <c r="E156" s="29">
        <v>900</v>
      </c>
      <c r="F156" s="149">
        <f>F157</f>
        <v>0</v>
      </c>
      <c r="G156" s="12"/>
    </row>
    <row r="157" spans="1:7" ht="15.95" hidden="1" customHeight="1">
      <c r="A157" s="42" t="s">
        <v>83</v>
      </c>
      <c r="B157" s="69">
        <v>99</v>
      </c>
      <c r="C157" s="69">
        <v>99</v>
      </c>
      <c r="D157" s="43" t="s">
        <v>84</v>
      </c>
      <c r="E157" s="29">
        <v>990</v>
      </c>
      <c r="F157" s="149"/>
      <c r="G157" s="12"/>
    </row>
    <row r="158" spans="1:7" ht="18.75">
      <c r="A158" s="85" t="s">
        <v>85</v>
      </c>
      <c r="B158" s="86"/>
      <c r="C158" s="86"/>
      <c r="D158" s="87"/>
      <c r="E158" s="88"/>
      <c r="F158" s="160">
        <f>F18+F57+F64+F73+F98+F120+F125+F140+F146+F152</f>
        <v>17772.099999999999</v>
      </c>
      <c r="G158" s="12"/>
    </row>
    <row r="159" spans="1:7" ht="15.75">
      <c r="A159" s="89"/>
      <c r="B159" s="90"/>
      <c r="C159" s="90"/>
      <c r="D159" s="34"/>
      <c r="E159" s="91"/>
      <c r="F159" s="164"/>
      <c r="G159" s="93"/>
    </row>
    <row r="160" spans="1:7" ht="12" customHeight="1">
      <c r="A160" s="94"/>
      <c r="B160" s="95"/>
      <c r="C160" s="95"/>
      <c r="D160" s="96"/>
      <c r="E160" s="97"/>
      <c r="F160" s="165"/>
      <c r="G160" s="93"/>
    </row>
    <row r="161" spans="1:7" ht="12.75" customHeight="1">
      <c r="A161" s="89"/>
      <c r="B161" s="95"/>
      <c r="C161" s="95"/>
      <c r="D161" s="99"/>
      <c r="E161" s="97"/>
      <c r="F161" s="165"/>
      <c r="G161" s="93"/>
    </row>
    <row r="162" spans="1:7" ht="12.75" customHeight="1">
      <c r="A162" s="89"/>
      <c r="B162" s="100"/>
      <c r="C162" s="100"/>
      <c r="D162" s="99"/>
      <c r="E162" s="97"/>
      <c r="F162" s="165"/>
      <c r="G162" s="93"/>
    </row>
    <row r="163" spans="1:7" ht="12.75" customHeight="1">
      <c r="A163" s="89"/>
      <c r="B163" s="101"/>
      <c r="C163" s="101"/>
      <c r="D163" s="98"/>
      <c r="E163" s="101"/>
      <c r="F163" s="166"/>
      <c r="G163" s="93"/>
    </row>
    <row r="164" spans="1:7" ht="14.25" customHeight="1">
      <c r="A164" s="89"/>
      <c r="B164" s="100"/>
      <c r="C164" s="100"/>
      <c r="D164" s="101"/>
      <c r="E164" s="97"/>
      <c r="F164" s="165"/>
      <c r="G164" s="93"/>
    </row>
    <row r="165" spans="1:7" ht="15.75">
      <c r="A165" s="90"/>
      <c r="B165" s="102"/>
      <c r="C165" s="102"/>
      <c r="D165" s="98"/>
      <c r="E165" s="102"/>
      <c r="F165" s="167"/>
    </row>
    <row r="166" spans="1:7" ht="15.75">
      <c r="A166" s="103"/>
    </row>
    <row r="167" spans="1:7" ht="15.75">
      <c r="A167" s="103"/>
    </row>
    <row r="168" spans="1:7" ht="15">
      <c r="A168" s="104"/>
    </row>
    <row r="169" spans="1:7" ht="15">
      <c r="A169" s="105"/>
    </row>
    <row r="170" spans="1:7" ht="15">
      <c r="A170" s="104"/>
    </row>
  </sheetData>
  <autoFilter ref="A13:F158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E1:F1"/>
    <mergeCell ref="D2:F4"/>
    <mergeCell ref="D5:F5"/>
    <mergeCell ref="A7:F9"/>
    <mergeCell ref="A13:F15"/>
    <mergeCell ref="E11:F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9"/>
  <sheetViews>
    <sheetView showGridLines="0" zoomScale="90" zoomScaleNormal="90" zoomScaleSheetLayoutView="80" workbookViewId="0">
      <selection activeCell="A7" sqref="A7:F9"/>
    </sheetView>
  </sheetViews>
  <sheetFormatPr defaultColWidth="9.140625" defaultRowHeight="12.75"/>
  <cols>
    <col min="1" max="1" width="66.42578125" style="5" customWidth="1"/>
    <col min="2" max="2" width="16" style="131" customWidth="1"/>
    <col min="3" max="3" width="6.42578125" style="5" customWidth="1"/>
    <col min="4" max="5" width="5" style="5" customWidth="1"/>
    <col min="6" max="6" width="18.7109375" style="5" customWidth="1"/>
    <col min="7" max="243" width="9.140625" style="5" customWidth="1"/>
    <col min="244" max="16384" width="9.140625" style="5"/>
  </cols>
  <sheetData>
    <row r="1" spans="1:6">
      <c r="A1" s="107"/>
      <c r="B1" s="133"/>
      <c r="C1" s="107"/>
      <c r="D1" s="107"/>
      <c r="E1" s="298" t="s">
        <v>90</v>
      </c>
      <c r="F1" s="298"/>
    </row>
    <row r="2" spans="1:6">
      <c r="A2" s="107"/>
      <c r="B2" s="133"/>
      <c r="C2" s="107"/>
      <c r="D2" s="306" t="s">
        <v>194</v>
      </c>
      <c r="E2" s="305"/>
      <c r="F2" s="305"/>
    </row>
    <row r="3" spans="1:6">
      <c r="A3" s="107"/>
      <c r="B3" s="133"/>
      <c r="C3" s="107"/>
      <c r="D3" s="305"/>
      <c r="E3" s="305"/>
      <c r="F3" s="305"/>
    </row>
    <row r="4" spans="1:6" ht="32.25" customHeight="1">
      <c r="A4" s="107"/>
      <c r="B4" s="133"/>
      <c r="C4" s="107"/>
      <c r="D4" s="305"/>
      <c r="E4" s="305"/>
      <c r="F4" s="305"/>
    </row>
    <row r="5" spans="1:6">
      <c r="A5" s="107"/>
      <c r="B5" s="133"/>
      <c r="C5" s="107"/>
      <c r="D5" s="307" t="s">
        <v>195</v>
      </c>
      <c r="E5" s="298"/>
      <c r="F5" s="298"/>
    </row>
    <row r="6" spans="1:6">
      <c r="A6" s="107"/>
      <c r="B6" s="133"/>
      <c r="C6" s="107"/>
      <c r="D6" s="107"/>
      <c r="E6" s="107"/>
      <c r="F6" s="107"/>
    </row>
    <row r="7" spans="1:6">
      <c r="A7" s="303" t="s">
        <v>146</v>
      </c>
      <c r="B7" s="303"/>
      <c r="C7" s="303"/>
      <c r="D7" s="303"/>
      <c r="E7" s="303"/>
      <c r="F7" s="303"/>
    </row>
    <row r="8" spans="1:6">
      <c r="A8" s="303"/>
      <c r="B8" s="303"/>
      <c r="C8" s="303"/>
      <c r="D8" s="303"/>
      <c r="E8" s="303"/>
      <c r="F8" s="303"/>
    </row>
    <row r="9" spans="1:6" ht="44.25" customHeight="1">
      <c r="A9" s="303"/>
      <c r="B9" s="303"/>
      <c r="C9" s="303"/>
      <c r="D9" s="303"/>
      <c r="E9" s="303"/>
      <c r="F9" s="303"/>
    </row>
    <row r="10" spans="1:6">
      <c r="A10" s="109"/>
      <c r="B10" s="109"/>
      <c r="C10" s="109"/>
      <c r="D10" s="109"/>
      <c r="E10" s="109"/>
      <c r="F10" s="109"/>
    </row>
    <row r="11" spans="1:6">
      <c r="A11" s="109"/>
      <c r="B11" s="109"/>
      <c r="C11" s="109"/>
      <c r="D11" s="109"/>
      <c r="E11" s="305" t="s">
        <v>89</v>
      </c>
      <c r="F11" s="305"/>
    </row>
    <row r="12" spans="1:6">
      <c r="A12" s="107"/>
      <c r="B12" s="133"/>
      <c r="C12" s="107"/>
      <c r="D12" s="107"/>
      <c r="E12" s="107"/>
      <c r="F12" s="107"/>
    </row>
    <row r="13" spans="1:6" ht="13.15" customHeight="1">
      <c r="A13" s="303" t="s">
        <v>147</v>
      </c>
      <c r="B13" s="303"/>
      <c r="C13" s="303"/>
      <c r="D13" s="303"/>
      <c r="E13" s="303"/>
      <c r="F13" s="303"/>
    </row>
    <row r="14" spans="1:6" ht="41.25" customHeight="1">
      <c r="A14" s="303"/>
      <c r="B14" s="303"/>
      <c r="C14" s="303"/>
      <c r="D14" s="303"/>
      <c r="E14" s="303"/>
      <c r="F14" s="303"/>
    </row>
    <row r="15" spans="1:6">
      <c r="A15" s="132"/>
      <c r="B15" s="109"/>
      <c r="C15" s="132"/>
      <c r="D15" s="132"/>
      <c r="E15" s="132"/>
      <c r="F15" s="132"/>
    </row>
    <row r="16" spans="1:6">
      <c r="A16" s="132"/>
      <c r="B16" s="109"/>
      <c r="C16" s="132"/>
      <c r="D16" s="132"/>
      <c r="E16" s="132"/>
      <c r="F16" s="108" t="s">
        <v>91</v>
      </c>
    </row>
    <row r="17" spans="1:7">
      <c r="A17" s="136" t="s">
        <v>0</v>
      </c>
      <c r="B17" s="136" t="s">
        <v>3</v>
      </c>
      <c r="C17" s="136" t="s">
        <v>4</v>
      </c>
      <c r="D17" s="136" t="s">
        <v>1</v>
      </c>
      <c r="E17" s="136" t="s">
        <v>2</v>
      </c>
      <c r="F17" s="136" t="s">
        <v>5</v>
      </c>
    </row>
    <row r="18" spans="1:7" s="116" customFormat="1" ht="105" customHeight="1">
      <c r="A18" s="49" t="s">
        <v>184</v>
      </c>
      <c r="B18" s="50" t="s">
        <v>43</v>
      </c>
      <c r="C18" s="121" t="s">
        <v>7</v>
      </c>
      <c r="D18" s="122"/>
      <c r="E18" s="123"/>
      <c r="F18" s="124">
        <f>F19+F22</f>
        <v>30</v>
      </c>
      <c r="G18" s="115"/>
    </row>
    <row r="19" spans="1:7" s="116" customFormat="1" ht="48" customHeight="1">
      <c r="A19" s="49" t="s">
        <v>44</v>
      </c>
      <c r="B19" s="9" t="s">
        <v>45</v>
      </c>
      <c r="C19" s="121" t="s">
        <v>7</v>
      </c>
      <c r="D19" s="122"/>
      <c r="E19" s="123"/>
      <c r="F19" s="124">
        <f>F20</f>
        <v>15</v>
      </c>
      <c r="G19" s="115"/>
    </row>
    <row r="20" spans="1:7" s="116" customFormat="1" ht="32.1" customHeight="1">
      <c r="A20" s="42" t="s">
        <v>98</v>
      </c>
      <c r="B20" s="16" t="s">
        <v>45</v>
      </c>
      <c r="C20" s="111">
        <v>200</v>
      </c>
      <c r="D20" s="112"/>
      <c r="E20" s="113"/>
      <c r="F20" s="114">
        <f>F21</f>
        <v>15</v>
      </c>
      <c r="G20" s="115"/>
    </row>
    <row r="21" spans="1:7" s="116" customFormat="1" ht="32.1" customHeight="1">
      <c r="A21" s="42" t="s">
        <v>18</v>
      </c>
      <c r="B21" s="28" t="s">
        <v>45</v>
      </c>
      <c r="C21" s="117">
        <v>240</v>
      </c>
      <c r="D21" s="118">
        <v>3</v>
      </c>
      <c r="E21" s="119">
        <v>9</v>
      </c>
      <c r="F21" s="120">
        <v>15</v>
      </c>
      <c r="G21" s="115"/>
    </row>
    <row r="22" spans="1:7" s="116" customFormat="1" ht="48" customHeight="1">
      <c r="A22" s="128" t="s">
        <v>46</v>
      </c>
      <c r="B22" s="9" t="s">
        <v>47</v>
      </c>
      <c r="C22" s="121"/>
      <c r="D22" s="122"/>
      <c r="E22" s="123"/>
      <c r="F22" s="124">
        <f>F23</f>
        <v>15</v>
      </c>
      <c r="G22" s="115"/>
    </row>
    <row r="23" spans="1:7" s="116" customFormat="1" ht="32.1" customHeight="1">
      <c r="A23" s="42" t="s">
        <v>98</v>
      </c>
      <c r="B23" s="16" t="s">
        <v>47</v>
      </c>
      <c r="C23" s="111">
        <v>200</v>
      </c>
      <c r="D23" s="112"/>
      <c r="E23" s="113"/>
      <c r="F23" s="114">
        <f>F24</f>
        <v>15</v>
      </c>
      <c r="G23" s="115"/>
    </row>
    <row r="24" spans="1:7" s="116" customFormat="1" ht="32.1" customHeight="1">
      <c r="A24" s="42" t="s">
        <v>18</v>
      </c>
      <c r="B24" s="28" t="s">
        <v>47</v>
      </c>
      <c r="C24" s="117">
        <v>240</v>
      </c>
      <c r="D24" s="118">
        <v>3</v>
      </c>
      <c r="E24" s="119">
        <v>9</v>
      </c>
      <c r="F24" s="120">
        <v>15</v>
      </c>
      <c r="G24" s="115"/>
    </row>
    <row r="25" spans="1:7" s="126" customFormat="1" ht="56.25" customHeight="1">
      <c r="A25" s="144" t="s">
        <v>134</v>
      </c>
      <c r="B25" s="50" t="s">
        <v>51</v>
      </c>
      <c r="C25" s="23"/>
      <c r="D25" s="20"/>
      <c r="E25" s="21"/>
      <c r="F25" s="24">
        <f>F26+F33+F41</f>
        <v>7787.3</v>
      </c>
      <c r="G25" s="125"/>
    </row>
    <row r="26" spans="1:7" s="126" customFormat="1" ht="107.25" customHeight="1">
      <c r="A26" s="144" t="s">
        <v>135</v>
      </c>
      <c r="B26" s="50" t="s">
        <v>101</v>
      </c>
      <c r="C26" s="23"/>
      <c r="D26" s="20"/>
      <c r="E26" s="21"/>
      <c r="F26" s="24">
        <f>F27+F30</f>
        <v>3521.1000000000004</v>
      </c>
      <c r="G26" s="125"/>
    </row>
    <row r="27" spans="1:7" s="126" customFormat="1" ht="48" customHeight="1">
      <c r="A27" s="49" t="s">
        <v>123</v>
      </c>
      <c r="B27" s="22" t="s">
        <v>100</v>
      </c>
      <c r="C27" s="23"/>
      <c r="D27" s="20"/>
      <c r="E27" s="21"/>
      <c r="F27" s="24">
        <f>F28</f>
        <v>2710.4</v>
      </c>
      <c r="G27" s="125"/>
    </row>
    <row r="28" spans="1:7" ht="32.1" customHeight="1">
      <c r="A28" s="42" t="s">
        <v>98</v>
      </c>
      <c r="B28" s="28" t="s">
        <v>100</v>
      </c>
      <c r="C28" s="29">
        <v>200</v>
      </c>
      <c r="D28" s="26"/>
      <c r="E28" s="27"/>
      <c r="F28" s="30">
        <f>F29</f>
        <v>2710.4</v>
      </c>
      <c r="G28" s="12"/>
    </row>
    <row r="29" spans="1:7" ht="32.1" customHeight="1">
      <c r="A29" s="42" t="s">
        <v>18</v>
      </c>
      <c r="B29" s="28" t="s">
        <v>100</v>
      </c>
      <c r="C29" s="17">
        <v>240</v>
      </c>
      <c r="D29" s="14">
        <v>4</v>
      </c>
      <c r="E29" s="15">
        <v>9</v>
      </c>
      <c r="F29" s="18">
        <v>2710.4</v>
      </c>
      <c r="G29" s="12"/>
    </row>
    <row r="30" spans="1:7" s="126" customFormat="1" ht="61.5" customHeight="1">
      <c r="A30" s="144" t="s">
        <v>114</v>
      </c>
      <c r="B30" s="50" t="s">
        <v>102</v>
      </c>
      <c r="C30" s="23"/>
      <c r="D30" s="7"/>
      <c r="E30" s="8"/>
      <c r="F30" s="11">
        <f>F31</f>
        <v>810.7</v>
      </c>
      <c r="G30" s="125"/>
    </row>
    <row r="31" spans="1:7" ht="32.1" customHeight="1">
      <c r="A31" s="42" t="s">
        <v>98</v>
      </c>
      <c r="B31" s="16" t="s">
        <v>102</v>
      </c>
      <c r="C31" s="17">
        <v>200</v>
      </c>
      <c r="D31" s="14"/>
      <c r="E31" s="15"/>
      <c r="F31" s="18">
        <f>F32</f>
        <v>810.7</v>
      </c>
      <c r="G31" s="12"/>
    </row>
    <row r="32" spans="1:7" ht="32.1" customHeight="1">
      <c r="A32" s="42" t="s">
        <v>18</v>
      </c>
      <c r="B32" s="16" t="s">
        <v>102</v>
      </c>
      <c r="C32" s="17">
        <v>240</v>
      </c>
      <c r="D32" s="14">
        <v>4</v>
      </c>
      <c r="E32" s="15">
        <v>9</v>
      </c>
      <c r="F32" s="18">
        <v>810.7</v>
      </c>
      <c r="G32" s="12"/>
    </row>
    <row r="33" spans="1:7" s="126" customFormat="1" ht="97.5" customHeight="1">
      <c r="A33" s="49" t="s">
        <v>148</v>
      </c>
      <c r="B33" s="9" t="s">
        <v>103</v>
      </c>
      <c r="C33" s="10"/>
      <c r="D33" s="7"/>
      <c r="E33" s="8"/>
      <c r="F33" s="11">
        <f>F34+F36</f>
        <v>4167.2</v>
      </c>
      <c r="G33" s="125"/>
    </row>
    <row r="34" spans="1:7" ht="32.1" customHeight="1">
      <c r="A34" s="42" t="s">
        <v>98</v>
      </c>
      <c r="B34" s="50" t="s">
        <v>104</v>
      </c>
      <c r="C34" s="29">
        <v>200</v>
      </c>
      <c r="D34" s="26"/>
      <c r="E34" s="27"/>
      <c r="F34" s="30">
        <f>F35</f>
        <v>627.20000000000005</v>
      </c>
      <c r="G34" s="12"/>
    </row>
    <row r="35" spans="1:7" ht="32.1" customHeight="1">
      <c r="A35" s="42" t="s">
        <v>18</v>
      </c>
      <c r="B35" s="50" t="s">
        <v>104</v>
      </c>
      <c r="C35" s="29">
        <v>240</v>
      </c>
      <c r="D35" s="26">
        <v>4</v>
      </c>
      <c r="E35" s="27">
        <v>9</v>
      </c>
      <c r="F35" s="30">
        <v>627.20000000000005</v>
      </c>
      <c r="G35" s="12"/>
    </row>
    <row r="36" spans="1:7" ht="90" customHeight="1">
      <c r="A36" s="42" t="s">
        <v>153</v>
      </c>
      <c r="B36" s="50" t="s">
        <v>142</v>
      </c>
      <c r="C36" s="17"/>
      <c r="D36" s="14">
        <v>4</v>
      </c>
      <c r="E36" s="15">
        <v>9</v>
      </c>
      <c r="F36" s="18">
        <f>F37+F39</f>
        <v>3540</v>
      </c>
      <c r="G36" s="12"/>
    </row>
    <row r="37" spans="1:7" s="48" customFormat="1" ht="32.1" customHeight="1">
      <c r="A37" s="42" t="s">
        <v>98</v>
      </c>
      <c r="B37" s="43" t="s">
        <v>142</v>
      </c>
      <c r="C37" s="17">
        <v>200</v>
      </c>
      <c r="D37" s="14"/>
      <c r="E37" s="15"/>
      <c r="F37" s="18">
        <f>F38</f>
        <v>582</v>
      </c>
      <c r="G37" s="47"/>
    </row>
    <row r="38" spans="1:7" ht="37.5" customHeight="1">
      <c r="A38" s="42" t="s">
        <v>18</v>
      </c>
      <c r="B38" s="43" t="s">
        <v>142</v>
      </c>
      <c r="C38" s="17">
        <v>240</v>
      </c>
      <c r="D38" s="14">
        <v>4</v>
      </c>
      <c r="E38" s="15">
        <v>9</v>
      </c>
      <c r="F38" s="18">
        <v>582</v>
      </c>
      <c r="G38" s="12"/>
    </row>
    <row r="39" spans="1:7" ht="37.5" customHeight="1">
      <c r="A39" s="42" t="s">
        <v>154</v>
      </c>
      <c r="B39" s="43" t="s">
        <v>142</v>
      </c>
      <c r="C39" s="17">
        <v>400</v>
      </c>
      <c r="D39" s="14">
        <v>4</v>
      </c>
      <c r="E39" s="15">
        <v>9</v>
      </c>
      <c r="F39" s="18">
        <f>F40</f>
        <v>2958</v>
      </c>
      <c r="G39" s="12"/>
    </row>
    <row r="40" spans="1:7" ht="20.25" customHeight="1">
      <c r="A40" s="42" t="s">
        <v>49</v>
      </c>
      <c r="B40" s="43" t="s">
        <v>142</v>
      </c>
      <c r="C40" s="17">
        <v>410</v>
      </c>
      <c r="D40" s="14">
        <v>4</v>
      </c>
      <c r="E40" s="15">
        <v>9</v>
      </c>
      <c r="F40" s="18">
        <v>2958</v>
      </c>
      <c r="G40" s="12"/>
    </row>
    <row r="41" spans="1:7" ht="51" customHeight="1">
      <c r="A41" s="42" t="s">
        <v>190</v>
      </c>
      <c r="B41" s="16" t="s">
        <v>187</v>
      </c>
      <c r="C41" s="17"/>
      <c r="D41" s="14">
        <v>4</v>
      </c>
      <c r="E41" s="15">
        <v>9</v>
      </c>
      <c r="F41" s="11">
        <f>F42</f>
        <v>99</v>
      </c>
      <c r="G41" s="12"/>
    </row>
    <row r="42" spans="1:7" ht="51" customHeight="1">
      <c r="A42" s="42" t="s">
        <v>98</v>
      </c>
      <c r="B42" s="16" t="s">
        <v>187</v>
      </c>
      <c r="C42" s="17">
        <v>200</v>
      </c>
      <c r="D42" s="14">
        <v>4</v>
      </c>
      <c r="E42" s="15">
        <v>9</v>
      </c>
      <c r="F42" s="18">
        <f>F43</f>
        <v>99</v>
      </c>
      <c r="G42" s="12"/>
    </row>
    <row r="43" spans="1:7" ht="51" customHeight="1">
      <c r="A43" s="42" t="s">
        <v>18</v>
      </c>
      <c r="B43" s="16" t="s">
        <v>187</v>
      </c>
      <c r="C43" s="17">
        <v>240</v>
      </c>
      <c r="D43" s="14">
        <v>4</v>
      </c>
      <c r="E43" s="15">
        <v>9</v>
      </c>
      <c r="F43" s="18">
        <v>99</v>
      </c>
      <c r="G43" s="12"/>
    </row>
    <row r="44" spans="1:7" s="126" customFormat="1" ht="63.75" customHeight="1">
      <c r="A44" s="49" t="s">
        <v>124</v>
      </c>
      <c r="B44" s="9" t="s">
        <v>58</v>
      </c>
      <c r="C44" s="23" t="s">
        <v>7</v>
      </c>
      <c r="D44" s="20"/>
      <c r="E44" s="21"/>
      <c r="F44" s="24">
        <f>F45+F49+F53</f>
        <v>1090.5999999999999</v>
      </c>
      <c r="G44" s="125"/>
    </row>
    <row r="45" spans="1:7" s="126" customFormat="1" ht="48" customHeight="1">
      <c r="A45" s="49" t="s">
        <v>119</v>
      </c>
      <c r="B45" s="9" t="s">
        <v>59</v>
      </c>
      <c r="C45" s="23"/>
      <c r="D45" s="7"/>
      <c r="E45" s="8"/>
      <c r="F45" s="24">
        <f>F46</f>
        <v>140</v>
      </c>
      <c r="G45" s="125"/>
    </row>
    <row r="46" spans="1:7" s="126" customFormat="1" ht="61.9" customHeight="1">
      <c r="A46" s="49" t="s">
        <v>120</v>
      </c>
      <c r="B46" s="9" t="s">
        <v>60</v>
      </c>
      <c r="C46" s="41"/>
      <c r="D46" s="7"/>
      <c r="E46" s="8"/>
      <c r="F46" s="24">
        <f>F47</f>
        <v>140</v>
      </c>
      <c r="G46" s="125"/>
    </row>
    <row r="47" spans="1:7" ht="32.1" customHeight="1">
      <c r="A47" s="42" t="s">
        <v>98</v>
      </c>
      <c r="B47" s="16" t="s">
        <v>60</v>
      </c>
      <c r="C47" s="29">
        <v>200</v>
      </c>
      <c r="D47" s="14"/>
      <c r="E47" s="15"/>
      <c r="F47" s="30">
        <f>F48</f>
        <v>140</v>
      </c>
      <c r="G47" s="12"/>
    </row>
    <row r="48" spans="1:7" ht="32.1" customHeight="1">
      <c r="A48" s="42" t="s">
        <v>18</v>
      </c>
      <c r="B48" s="16" t="s">
        <v>60</v>
      </c>
      <c r="C48" s="17">
        <v>240</v>
      </c>
      <c r="D48" s="14">
        <v>5</v>
      </c>
      <c r="E48" s="15">
        <v>3</v>
      </c>
      <c r="F48" s="30">
        <v>140</v>
      </c>
      <c r="G48" s="12"/>
    </row>
    <row r="49" spans="1:7" s="126" customFormat="1" ht="58.9" customHeight="1">
      <c r="A49" s="49" t="s">
        <v>121</v>
      </c>
      <c r="B49" s="9" t="s">
        <v>61</v>
      </c>
      <c r="C49" s="23"/>
      <c r="D49" s="7"/>
      <c r="E49" s="8"/>
      <c r="F49" s="24">
        <f>F50</f>
        <v>6</v>
      </c>
      <c r="G49" s="125"/>
    </row>
    <row r="50" spans="1:7" s="126" customFormat="1" ht="63.95" customHeight="1">
      <c r="A50" s="49" t="s">
        <v>125</v>
      </c>
      <c r="B50" s="9" t="s">
        <v>62</v>
      </c>
      <c r="C50" s="23"/>
      <c r="D50" s="7"/>
      <c r="E50" s="8"/>
      <c r="F50" s="24">
        <f>F51</f>
        <v>6</v>
      </c>
      <c r="G50" s="125"/>
    </row>
    <row r="51" spans="1:7" ht="32.1" customHeight="1">
      <c r="A51" s="42" t="s">
        <v>98</v>
      </c>
      <c r="B51" s="16" t="s">
        <v>62</v>
      </c>
      <c r="C51" s="35">
        <v>200</v>
      </c>
      <c r="D51" s="14"/>
      <c r="E51" s="15"/>
      <c r="F51" s="30">
        <f>F52</f>
        <v>6</v>
      </c>
      <c r="G51" s="12"/>
    </row>
    <row r="52" spans="1:7" ht="32.1" customHeight="1">
      <c r="A52" s="42" t="s">
        <v>18</v>
      </c>
      <c r="B52" s="16" t="s">
        <v>62</v>
      </c>
      <c r="C52" s="29">
        <v>240</v>
      </c>
      <c r="D52" s="14">
        <v>5</v>
      </c>
      <c r="E52" s="15">
        <v>3</v>
      </c>
      <c r="F52" s="30">
        <v>6</v>
      </c>
      <c r="G52" s="12"/>
    </row>
    <row r="53" spans="1:7" s="126" customFormat="1" ht="63.95" customHeight="1">
      <c r="A53" s="49" t="s">
        <v>126</v>
      </c>
      <c r="B53" s="9" t="s">
        <v>63</v>
      </c>
      <c r="C53" s="23"/>
      <c r="D53" s="7"/>
      <c r="E53" s="8"/>
      <c r="F53" s="24">
        <f>F54</f>
        <v>944.6</v>
      </c>
      <c r="G53" s="125"/>
    </row>
    <row r="54" spans="1:7" s="126" customFormat="1" ht="82.15" customHeight="1">
      <c r="A54" s="49" t="s">
        <v>122</v>
      </c>
      <c r="B54" s="9" t="s">
        <v>64</v>
      </c>
      <c r="C54" s="23"/>
      <c r="D54" s="7"/>
      <c r="E54" s="8"/>
      <c r="F54" s="24">
        <f>F55</f>
        <v>944.6</v>
      </c>
      <c r="G54" s="125"/>
    </row>
    <row r="55" spans="1:7" ht="32.1" customHeight="1">
      <c r="A55" s="42" t="s">
        <v>98</v>
      </c>
      <c r="B55" s="16" t="s">
        <v>64</v>
      </c>
      <c r="C55" s="29">
        <v>200</v>
      </c>
      <c r="D55" s="14"/>
      <c r="E55" s="15"/>
      <c r="F55" s="30">
        <f>F56</f>
        <v>944.6</v>
      </c>
      <c r="G55" s="12"/>
    </row>
    <row r="56" spans="1:7" ht="32.1" customHeight="1">
      <c r="A56" s="42" t="s">
        <v>18</v>
      </c>
      <c r="B56" s="16" t="s">
        <v>64</v>
      </c>
      <c r="C56" s="29">
        <v>240</v>
      </c>
      <c r="D56" s="14">
        <v>5</v>
      </c>
      <c r="E56" s="15">
        <v>3</v>
      </c>
      <c r="F56" s="30">
        <v>944.6</v>
      </c>
      <c r="G56" s="12"/>
    </row>
    <row r="57" spans="1:7" s="126" customFormat="1" ht="47.25" customHeight="1">
      <c r="A57" s="128" t="s">
        <v>127</v>
      </c>
      <c r="B57" s="9" t="s">
        <v>70</v>
      </c>
      <c r="C57" s="10" t="s">
        <v>7</v>
      </c>
      <c r="D57" s="7"/>
      <c r="E57" s="8"/>
      <c r="F57" s="24">
        <f>F58</f>
        <v>3069</v>
      </c>
      <c r="G57" s="125"/>
    </row>
    <row r="58" spans="1:7" s="126" customFormat="1" ht="68.25" customHeight="1">
      <c r="A58" s="128" t="s">
        <v>128</v>
      </c>
      <c r="B58" s="9" t="s">
        <v>71</v>
      </c>
      <c r="C58" s="10"/>
      <c r="D58" s="7"/>
      <c r="E58" s="8"/>
      <c r="F58" s="24">
        <f>F59+F61+F63+F65+F68</f>
        <v>3069</v>
      </c>
      <c r="G58" s="125"/>
    </row>
    <row r="59" spans="1:7" ht="63.95" customHeight="1">
      <c r="A59" s="42" t="s">
        <v>13</v>
      </c>
      <c r="B59" s="16" t="s">
        <v>71</v>
      </c>
      <c r="C59" s="66">
        <v>100</v>
      </c>
      <c r="D59" s="54"/>
      <c r="E59" s="55"/>
      <c r="F59" s="71">
        <f>F60</f>
        <v>1472.7</v>
      </c>
      <c r="G59" s="12"/>
    </row>
    <row r="60" spans="1:7" ht="15.95" customHeight="1">
      <c r="A60" s="76" t="s">
        <v>72</v>
      </c>
      <c r="B60" s="16" t="s">
        <v>71</v>
      </c>
      <c r="C60" s="70">
        <v>110</v>
      </c>
      <c r="D60" s="54">
        <v>8</v>
      </c>
      <c r="E60" s="55">
        <v>1</v>
      </c>
      <c r="F60" s="71">
        <v>1472.7</v>
      </c>
      <c r="G60" s="12"/>
    </row>
    <row r="61" spans="1:7" ht="32.1" customHeight="1">
      <c r="A61" s="42" t="s">
        <v>98</v>
      </c>
      <c r="B61" s="16" t="s">
        <v>71</v>
      </c>
      <c r="C61" s="70">
        <v>200</v>
      </c>
      <c r="D61" s="54"/>
      <c r="E61" s="55"/>
      <c r="F61" s="71">
        <f>F62</f>
        <v>1400</v>
      </c>
      <c r="G61" s="12"/>
    </row>
    <row r="62" spans="1:7" ht="32.1" customHeight="1">
      <c r="A62" s="72" t="s">
        <v>18</v>
      </c>
      <c r="B62" s="16" t="s">
        <v>71</v>
      </c>
      <c r="C62" s="70">
        <v>240</v>
      </c>
      <c r="D62" s="54">
        <v>8</v>
      </c>
      <c r="E62" s="55">
        <v>1</v>
      </c>
      <c r="F62" s="71">
        <v>1400</v>
      </c>
      <c r="G62" s="12"/>
    </row>
    <row r="63" spans="1:7" ht="15.95" customHeight="1">
      <c r="A63" s="42" t="s">
        <v>19</v>
      </c>
      <c r="B63" s="16" t="s">
        <v>71</v>
      </c>
      <c r="C63" s="70">
        <v>800</v>
      </c>
      <c r="D63" s="54"/>
      <c r="E63" s="55"/>
      <c r="F63" s="71">
        <f>F64</f>
        <v>65</v>
      </c>
      <c r="G63" s="12"/>
    </row>
    <row r="64" spans="1:7" ht="15.95" customHeight="1">
      <c r="A64" s="42" t="s">
        <v>20</v>
      </c>
      <c r="B64" s="16" t="s">
        <v>71</v>
      </c>
      <c r="C64" s="70">
        <v>850</v>
      </c>
      <c r="D64" s="54">
        <v>8</v>
      </c>
      <c r="E64" s="55">
        <v>1</v>
      </c>
      <c r="F64" s="71">
        <v>65</v>
      </c>
      <c r="G64" s="12"/>
    </row>
    <row r="65" spans="1:7" ht="68.25" customHeight="1">
      <c r="A65" s="128" t="s">
        <v>149</v>
      </c>
      <c r="B65" s="16" t="s">
        <v>137</v>
      </c>
      <c r="C65" s="70"/>
      <c r="D65" s="54"/>
      <c r="E65" s="55"/>
      <c r="F65" s="71">
        <f>F66</f>
        <v>130</v>
      </c>
      <c r="G65" s="12"/>
    </row>
    <row r="66" spans="1:7" ht="15.95" customHeight="1">
      <c r="A66" s="42" t="s">
        <v>13</v>
      </c>
      <c r="B66" s="16" t="s">
        <v>137</v>
      </c>
      <c r="C66" s="70">
        <v>100</v>
      </c>
      <c r="D66" s="54"/>
      <c r="E66" s="55"/>
      <c r="F66" s="71">
        <f>F67</f>
        <v>130</v>
      </c>
      <c r="G66" s="12"/>
    </row>
    <row r="67" spans="1:7" ht="15.95" customHeight="1">
      <c r="A67" s="76" t="s">
        <v>72</v>
      </c>
      <c r="B67" s="16" t="s">
        <v>137</v>
      </c>
      <c r="C67" s="70">
        <v>110</v>
      </c>
      <c r="D67" s="54">
        <v>8</v>
      </c>
      <c r="E67" s="55">
        <v>1</v>
      </c>
      <c r="F67" s="71">
        <v>130</v>
      </c>
      <c r="G67" s="12"/>
    </row>
    <row r="68" spans="1:7" ht="32.25" customHeight="1">
      <c r="A68" s="42" t="s">
        <v>139</v>
      </c>
      <c r="B68" s="16" t="s">
        <v>138</v>
      </c>
      <c r="C68" s="70"/>
      <c r="D68" s="54"/>
      <c r="E68" s="55"/>
      <c r="F68" s="71">
        <f>F69</f>
        <v>1.3</v>
      </c>
      <c r="G68" s="12"/>
    </row>
    <row r="69" spans="1:7" ht="15.95" customHeight="1">
      <c r="A69" s="42" t="s">
        <v>13</v>
      </c>
      <c r="B69" s="16" t="s">
        <v>138</v>
      </c>
      <c r="C69" s="70">
        <v>100</v>
      </c>
      <c r="D69" s="54"/>
      <c r="E69" s="55"/>
      <c r="F69" s="71">
        <f>F70</f>
        <v>1.3</v>
      </c>
      <c r="G69" s="12"/>
    </row>
    <row r="70" spans="1:7" ht="15.95" customHeight="1">
      <c r="A70" s="76" t="s">
        <v>72</v>
      </c>
      <c r="B70" s="16" t="s">
        <v>138</v>
      </c>
      <c r="C70" s="70">
        <v>110</v>
      </c>
      <c r="D70" s="54">
        <v>8</v>
      </c>
      <c r="E70" s="55">
        <v>1</v>
      </c>
      <c r="F70" s="71">
        <v>1.3</v>
      </c>
      <c r="G70" s="12"/>
    </row>
    <row r="71" spans="1:7" s="126" customFormat="1" ht="52.9" customHeight="1">
      <c r="A71" s="49" t="s">
        <v>129</v>
      </c>
      <c r="B71" s="9" t="s">
        <v>80</v>
      </c>
      <c r="C71" s="41" t="s">
        <v>7</v>
      </c>
      <c r="D71" s="7"/>
      <c r="E71" s="8"/>
      <c r="F71" s="24">
        <f>F72</f>
        <v>0</v>
      </c>
      <c r="G71" s="125"/>
    </row>
    <row r="72" spans="1:7" s="126" customFormat="1" ht="63.6" customHeight="1">
      <c r="A72" s="49" t="s">
        <v>130</v>
      </c>
      <c r="B72" s="9" t="s">
        <v>81</v>
      </c>
      <c r="C72" s="10"/>
      <c r="D72" s="7"/>
      <c r="E72" s="8"/>
      <c r="F72" s="24">
        <f>F73</f>
        <v>0</v>
      </c>
      <c r="G72" s="125"/>
    </row>
    <row r="73" spans="1:7" ht="32.1" customHeight="1">
      <c r="A73" s="42" t="s">
        <v>98</v>
      </c>
      <c r="B73" s="16" t="s">
        <v>81</v>
      </c>
      <c r="C73" s="70">
        <v>200</v>
      </c>
      <c r="D73" s="54"/>
      <c r="E73" s="55"/>
      <c r="F73" s="71">
        <f>F74</f>
        <v>0</v>
      </c>
      <c r="G73" s="12"/>
    </row>
    <row r="74" spans="1:7" ht="32.1" customHeight="1">
      <c r="A74" s="42" t="s">
        <v>18</v>
      </c>
      <c r="B74" s="110" t="s">
        <v>81</v>
      </c>
      <c r="C74" s="29">
        <v>240</v>
      </c>
      <c r="D74" s="69">
        <v>11</v>
      </c>
      <c r="E74" s="69">
        <v>5</v>
      </c>
      <c r="F74" s="30">
        <v>0</v>
      </c>
      <c r="G74" s="12"/>
    </row>
    <row r="75" spans="1:7" s="126" customFormat="1" ht="69.75" customHeight="1">
      <c r="A75" s="49" t="s">
        <v>131</v>
      </c>
      <c r="B75" s="9" t="s">
        <v>66</v>
      </c>
      <c r="C75" s="10"/>
      <c r="D75" s="7"/>
      <c r="E75" s="8"/>
      <c r="F75" s="24">
        <f>F76</f>
        <v>30</v>
      </c>
      <c r="G75" s="125"/>
    </row>
    <row r="76" spans="1:7" s="126" customFormat="1" ht="51" customHeight="1">
      <c r="A76" s="49" t="s">
        <v>132</v>
      </c>
      <c r="B76" s="9" t="s">
        <v>67</v>
      </c>
      <c r="C76" s="10"/>
      <c r="D76" s="7"/>
      <c r="E76" s="8"/>
      <c r="F76" s="24">
        <f>F77</f>
        <v>30</v>
      </c>
      <c r="G76" s="125"/>
    </row>
    <row r="77" spans="1:7" ht="32.1" customHeight="1">
      <c r="A77" s="42" t="s">
        <v>98</v>
      </c>
      <c r="B77" s="16" t="s">
        <v>67</v>
      </c>
      <c r="C77" s="29">
        <v>200</v>
      </c>
      <c r="D77" s="68"/>
      <c r="E77" s="69"/>
      <c r="F77" s="30">
        <f>F78</f>
        <v>30</v>
      </c>
      <c r="G77" s="12"/>
    </row>
    <row r="78" spans="1:7" ht="32.1" customHeight="1">
      <c r="A78" s="72" t="s">
        <v>18</v>
      </c>
      <c r="B78" s="16" t="s">
        <v>67</v>
      </c>
      <c r="C78" s="29">
        <v>240</v>
      </c>
      <c r="D78" s="54">
        <v>7</v>
      </c>
      <c r="E78" s="55">
        <v>7</v>
      </c>
      <c r="F78" s="30">
        <v>30</v>
      </c>
      <c r="G78" s="12"/>
    </row>
    <row r="79" spans="1:7" s="126" customFormat="1" ht="18.75">
      <c r="A79" s="49" t="s">
        <v>9</v>
      </c>
      <c r="B79" s="9" t="s">
        <v>10</v>
      </c>
      <c r="C79" s="10" t="s">
        <v>7</v>
      </c>
      <c r="D79" s="7"/>
      <c r="E79" s="8"/>
      <c r="F79" s="139">
        <f>F80+F83+F93+F90+F96+F101+F104+F107+F110+F113+F116+F119</f>
        <v>5765.2000000000007</v>
      </c>
      <c r="G79" s="125"/>
    </row>
    <row r="80" spans="1:7" s="126" customFormat="1" ht="32.1" customHeight="1">
      <c r="A80" s="49" t="s">
        <v>22</v>
      </c>
      <c r="B80" s="9" t="s">
        <v>23</v>
      </c>
      <c r="C80" s="10"/>
      <c r="D80" s="7"/>
      <c r="E80" s="8"/>
      <c r="F80" s="11">
        <f>F81</f>
        <v>2391.4</v>
      </c>
      <c r="G80" s="125"/>
    </row>
    <row r="81" spans="1:7" ht="63.95" customHeight="1">
      <c r="A81" s="42" t="s">
        <v>13</v>
      </c>
      <c r="B81" s="16" t="s">
        <v>23</v>
      </c>
      <c r="C81" s="17">
        <v>100</v>
      </c>
      <c r="D81" s="14"/>
      <c r="E81" s="15"/>
      <c r="F81" s="18">
        <f>F82</f>
        <v>2391.4</v>
      </c>
      <c r="G81" s="12"/>
    </row>
    <row r="82" spans="1:7" ht="32.1" customHeight="1">
      <c r="A82" s="42" t="s">
        <v>14</v>
      </c>
      <c r="B82" s="16" t="s">
        <v>23</v>
      </c>
      <c r="C82" s="17">
        <v>120</v>
      </c>
      <c r="D82" s="14">
        <v>1</v>
      </c>
      <c r="E82" s="15">
        <v>4</v>
      </c>
      <c r="F82" s="18">
        <v>2391.4</v>
      </c>
      <c r="G82" s="12"/>
    </row>
    <row r="83" spans="1:7" ht="15.95" customHeight="1">
      <c r="A83" s="49" t="s">
        <v>16</v>
      </c>
      <c r="B83" s="9" t="s">
        <v>17</v>
      </c>
      <c r="C83" s="10" t="s">
        <v>7</v>
      </c>
      <c r="D83" s="7"/>
      <c r="E83" s="8"/>
      <c r="F83" s="11">
        <f>F84+F87</f>
        <v>1899.6999999999998</v>
      </c>
      <c r="G83" s="12"/>
    </row>
    <row r="84" spans="1:7" ht="32.1" customHeight="1">
      <c r="A84" s="42" t="s">
        <v>98</v>
      </c>
      <c r="B84" s="110" t="s">
        <v>17</v>
      </c>
      <c r="C84" s="29">
        <v>200</v>
      </c>
      <c r="D84" s="27"/>
      <c r="E84" s="27"/>
      <c r="F84" s="30">
        <f>F85+F86</f>
        <v>1846.6</v>
      </c>
      <c r="G84" s="12"/>
    </row>
    <row r="85" spans="1:7" ht="32.1" customHeight="1">
      <c r="A85" s="42" t="s">
        <v>18</v>
      </c>
      <c r="B85" s="110" t="s">
        <v>17</v>
      </c>
      <c r="C85" s="29">
        <v>240</v>
      </c>
      <c r="D85" s="27">
        <v>1</v>
      </c>
      <c r="E85" s="27">
        <v>4</v>
      </c>
      <c r="F85" s="30"/>
      <c r="G85" s="12"/>
    </row>
    <row r="86" spans="1:7" ht="32.1" customHeight="1">
      <c r="A86" s="42" t="s">
        <v>18</v>
      </c>
      <c r="B86" s="110" t="s">
        <v>17</v>
      </c>
      <c r="C86" s="29">
        <v>240</v>
      </c>
      <c r="D86" s="27">
        <v>1</v>
      </c>
      <c r="E86" s="27">
        <v>4</v>
      </c>
      <c r="F86" s="30">
        <v>1846.6</v>
      </c>
      <c r="G86" s="12"/>
    </row>
    <row r="87" spans="1:7" ht="15.95" customHeight="1">
      <c r="A87" s="42" t="s">
        <v>19</v>
      </c>
      <c r="B87" s="110" t="s">
        <v>17</v>
      </c>
      <c r="C87" s="29">
        <v>800</v>
      </c>
      <c r="D87" s="27"/>
      <c r="E87" s="27"/>
      <c r="F87" s="30">
        <f>F88+F89</f>
        <v>53.1</v>
      </c>
      <c r="G87" s="12"/>
    </row>
    <row r="88" spans="1:7" ht="15.95" customHeight="1">
      <c r="A88" s="42" t="s">
        <v>20</v>
      </c>
      <c r="B88" s="110" t="s">
        <v>17</v>
      </c>
      <c r="C88" s="29">
        <v>850</v>
      </c>
      <c r="D88" s="27">
        <v>1</v>
      </c>
      <c r="E88" s="27">
        <v>4</v>
      </c>
      <c r="F88" s="30"/>
      <c r="G88" s="12"/>
    </row>
    <row r="89" spans="1:7" ht="15.95" customHeight="1">
      <c r="A89" s="42" t="s">
        <v>20</v>
      </c>
      <c r="B89" s="110" t="s">
        <v>17</v>
      </c>
      <c r="C89" s="29">
        <v>850</v>
      </c>
      <c r="D89" s="27">
        <v>1</v>
      </c>
      <c r="E89" s="27">
        <v>4</v>
      </c>
      <c r="F89" s="30">
        <v>53.1</v>
      </c>
      <c r="G89" s="12"/>
    </row>
    <row r="90" spans="1:7" ht="15.95" customHeight="1">
      <c r="A90" s="49" t="s">
        <v>94</v>
      </c>
      <c r="B90" s="127" t="s">
        <v>25</v>
      </c>
      <c r="C90" s="23"/>
      <c r="D90" s="21"/>
      <c r="E90" s="21"/>
      <c r="F90" s="24">
        <f>F91</f>
        <v>25.5</v>
      </c>
      <c r="G90" s="12"/>
    </row>
    <row r="91" spans="1:7" ht="15.95" customHeight="1">
      <c r="A91" s="42" t="s">
        <v>26</v>
      </c>
      <c r="B91" s="110" t="s">
        <v>25</v>
      </c>
      <c r="C91" s="29">
        <v>500</v>
      </c>
      <c r="D91" s="27"/>
      <c r="E91" s="27"/>
      <c r="F91" s="30">
        <f>F92</f>
        <v>25.5</v>
      </c>
      <c r="G91" s="12"/>
    </row>
    <row r="92" spans="1:7" ht="15.95" customHeight="1">
      <c r="A92" s="42" t="s">
        <v>27</v>
      </c>
      <c r="B92" s="110" t="s">
        <v>25</v>
      </c>
      <c r="C92" s="29">
        <v>540</v>
      </c>
      <c r="D92" s="27">
        <v>1</v>
      </c>
      <c r="E92" s="27">
        <v>6</v>
      </c>
      <c r="F92" s="30">
        <v>25.5</v>
      </c>
      <c r="G92" s="12"/>
    </row>
    <row r="93" spans="1:7" s="126" customFormat="1" ht="32.1" customHeight="1">
      <c r="A93" s="49" t="s">
        <v>32</v>
      </c>
      <c r="B93" s="127" t="s">
        <v>33</v>
      </c>
      <c r="C93" s="23" t="s">
        <v>7</v>
      </c>
      <c r="D93" s="21"/>
      <c r="E93" s="21"/>
      <c r="F93" s="24">
        <f>F94</f>
        <v>220</v>
      </c>
      <c r="G93" s="125"/>
    </row>
    <row r="94" spans="1:7" ht="32.1" customHeight="1">
      <c r="A94" s="42" t="s">
        <v>98</v>
      </c>
      <c r="B94" s="110" t="s">
        <v>33</v>
      </c>
      <c r="C94" s="29">
        <v>200</v>
      </c>
      <c r="D94" s="27"/>
      <c r="E94" s="27"/>
      <c r="F94" s="30">
        <f>F95</f>
        <v>220</v>
      </c>
      <c r="G94" s="12"/>
    </row>
    <row r="95" spans="1:7" ht="32.1" customHeight="1">
      <c r="A95" s="42" t="s">
        <v>18</v>
      </c>
      <c r="B95" s="110" t="s">
        <v>33</v>
      </c>
      <c r="C95" s="29">
        <v>240</v>
      </c>
      <c r="D95" s="27">
        <v>1</v>
      </c>
      <c r="E95" s="27">
        <v>13</v>
      </c>
      <c r="F95" s="30">
        <v>220</v>
      </c>
      <c r="G95" s="12"/>
    </row>
    <row r="96" spans="1:7" s="126" customFormat="1" ht="18.75">
      <c r="A96" s="49" t="s">
        <v>34</v>
      </c>
      <c r="B96" s="22" t="s">
        <v>35</v>
      </c>
      <c r="C96" s="10" t="s">
        <v>7</v>
      </c>
      <c r="D96" s="21"/>
      <c r="E96" s="21"/>
      <c r="F96" s="24">
        <f>F97+F99</f>
        <v>352</v>
      </c>
      <c r="G96" s="125"/>
    </row>
    <row r="97" spans="1:7" ht="32.1" customHeight="1">
      <c r="A97" s="42" t="s">
        <v>98</v>
      </c>
      <c r="B97" s="28" t="s">
        <v>35</v>
      </c>
      <c r="C97" s="17">
        <v>200</v>
      </c>
      <c r="D97" s="27"/>
      <c r="E97" s="27"/>
      <c r="F97" s="30">
        <f>F98</f>
        <v>350</v>
      </c>
      <c r="G97" s="12"/>
    </row>
    <row r="98" spans="1:7" ht="32.1" customHeight="1">
      <c r="A98" s="42" t="s">
        <v>18</v>
      </c>
      <c r="B98" s="28" t="s">
        <v>35</v>
      </c>
      <c r="C98" s="17">
        <v>240</v>
      </c>
      <c r="D98" s="27">
        <v>1</v>
      </c>
      <c r="E98" s="27">
        <v>13</v>
      </c>
      <c r="F98" s="18">
        <v>350</v>
      </c>
      <c r="G98" s="12"/>
    </row>
    <row r="99" spans="1:7" ht="15.95" customHeight="1">
      <c r="A99" s="42" t="s">
        <v>19</v>
      </c>
      <c r="B99" s="28" t="s">
        <v>35</v>
      </c>
      <c r="C99" s="17">
        <v>800</v>
      </c>
      <c r="D99" s="27">
        <v>1</v>
      </c>
      <c r="E99" s="27">
        <v>13</v>
      </c>
      <c r="F99" s="30">
        <f>F100</f>
        <v>2</v>
      </c>
      <c r="G99" s="12"/>
    </row>
    <row r="100" spans="1:7" ht="15.95" customHeight="1">
      <c r="A100" s="42" t="s">
        <v>20</v>
      </c>
      <c r="B100" s="28" t="s">
        <v>35</v>
      </c>
      <c r="C100" s="17">
        <v>850</v>
      </c>
      <c r="D100" s="27">
        <v>1</v>
      </c>
      <c r="E100" s="27">
        <v>13</v>
      </c>
      <c r="F100" s="30">
        <v>2</v>
      </c>
      <c r="G100" s="12"/>
    </row>
    <row r="101" spans="1:7" s="126" customFormat="1" ht="32.1" customHeight="1">
      <c r="A101" s="49" t="s">
        <v>76</v>
      </c>
      <c r="B101" s="9" t="s">
        <v>95</v>
      </c>
      <c r="C101" s="10" t="s">
        <v>7</v>
      </c>
      <c r="D101" s="7"/>
      <c r="E101" s="8"/>
      <c r="F101" s="11">
        <f>F102</f>
        <v>75</v>
      </c>
      <c r="G101" s="125"/>
    </row>
    <row r="102" spans="1:7" ht="15.95" customHeight="1">
      <c r="A102" s="72" t="s">
        <v>77</v>
      </c>
      <c r="B102" s="16" t="s">
        <v>95</v>
      </c>
      <c r="C102" s="66">
        <v>300</v>
      </c>
      <c r="D102" s="54"/>
      <c r="E102" s="55"/>
      <c r="F102" s="67">
        <f>F103</f>
        <v>75</v>
      </c>
      <c r="G102" s="12"/>
    </row>
    <row r="103" spans="1:7" ht="15.95" customHeight="1">
      <c r="A103" s="72" t="s">
        <v>78</v>
      </c>
      <c r="B103" s="16" t="s">
        <v>95</v>
      </c>
      <c r="C103" s="66">
        <v>320</v>
      </c>
      <c r="D103" s="54">
        <v>10</v>
      </c>
      <c r="E103" s="55">
        <v>1</v>
      </c>
      <c r="F103" s="67">
        <v>75</v>
      </c>
      <c r="G103" s="12"/>
    </row>
    <row r="104" spans="1:7" s="126" customFormat="1" ht="15.95" customHeight="1">
      <c r="A104" s="49" t="s">
        <v>11</v>
      </c>
      <c r="B104" s="9" t="s">
        <v>12</v>
      </c>
      <c r="C104" s="10" t="s">
        <v>7</v>
      </c>
      <c r="D104" s="7"/>
      <c r="E104" s="8"/>
      <c r="F104" s="11">
        <f>F105</f>
        <v>464.3</v>
      </c>
      <c r="G104" s="125"/>
    </row>
    <row r="105" spans="1:7" ht="63.95" customHeight="1">
      <c r="A105" s="42" t="s">
        <v>13</v>
      </c>
      <c r="B105" s="16" t="s">
        <v>12</v>
      </c>
      <c r="C105" s="17">
        <v>100</v>
      </c>
      <c r="D105" s="14"/>
      <c r="E105" s="15"/>
      <c r="F105" s="18">
        <f>F106</f>
        <v>464.3</v>
      </c>
      <c r="G105" s="12"/>
    </row>
    <row r="106" spans="1:7" ht="32.1" customHeight="1">
      <c r="A106" s="42" t="s">
        <v>14</v>
      </c>
      <c r="B106" s="16" t="s">
        <v>12</v>
      </c>
      <c r="C106" s="17">
        <v>120</v>
      </c>
      <c r="D106" s="14">
        <v>1</v>
      </c>
      <c r="E106" s="15">
        <v>2</v>
      </c>
      <c r="F106" s="18">
        <v>464.3</v>
      </c>
      <c r="G106" s="12"/>
    </row>
    <row r="107" spans="1:7" s="126" customFormat="1" ht="15.95" customHeight="1">
      <c r="A107" s="49" t="s">
        <v>55</v>
      </c>
      <c r="B107" s="9" t="s">
        <v>56</v>
      </c>
      <c r="C107" s="23"/>
      <c r="D107" s="20"/>
      <c r="E107" s="21"/>
      <c r="F107" s="24">
        <f>F108</f>
        <v>15</v>
      </c>
      <c r="G107" s="125"/>
    </row>
    <row r="108" spans="1:7" ht="32.1" customHeight="1">
      <c r="A108" s="42" t="s">
        <v>98</v>
      </c>
      <c r="B108" s="16" t="s">
        <v>56</v>
      </c>
      <c r="C108" s="35">
        <v>200</v>
      </c>
      <c r="D108" s="32"/>
      <c r="E108" s="33"/>
      <c r="F108" s="36">
        <f>F109</f>
        <v>15</v>
      </c>
      <c r="G108" s="12"/>
    </row>
    <row r="109" spans="1:7" ht="32.1" customHeight="1">
      <c r="A109" s="42" t="s">
        <v>18</v>
      </c>
      <c r="B109" s="16" t="s">
        <v>56</v>
      </c>
      <c r="C109" s="17">
        <v>240</v>
      </c>
      <c r="D109" s="14">
        <v>5</v>
      </c>
      <c r="E109" s="15">
        <v>1</v>
      </c>
      <c r="F109" s="18">
        <v>15</v>
      </c>
      <c r="G109" s="12"/>
    </row>
    <row r="110" spans="1:7" ht="27" customHeight="1">
      <c r="A110" s="49" t="s">
        <v>189</v>
      </c>
      <c r="B110" s="16" t="s">
        <v>17</v>
      </c>
      <c r="C110" s="17"/>
      <c r="D110" s="14">
        <v>5</v>
      </c>
      <c r="E110" s="15">
        <v>2</v>
      </c>
      <c r="F110" s="11">
        <f>F111</f>
        <v>84.3</v>
      </c>
      <c r="G110" s="12"/>
    </row>
    <row r="111" spans="1:7" ht="32.1" customHeight="1">
      <c r="A111" s="42" t="s">
        <v>98</v>
      </c>
      <c r="B111" s="16" t="s">
        <v>17</v>
      </c>
      <c r="C111" s="17">
        <v>800</v>
      </c>
      <c r="D111" s="14">
        <v>5</v>
      </c>
      <c r="E111" s="15">
        <v>2</v>
      </c>
      <c r="F111" s="18">
        <f>F112</f>
        <v>84.3</v>
      </c>
      <c r="G111" s="12"/>
    </row>
    <row r="112" spans="1:7" ht="32.1" customHeight="1">
      <c r="A112" s="42" t="s">
        <v>18</v>
      </c>
      <c r="B112" s="16" t="s">
        <v>17</v>
      </c>
      <c r="C112" s="17">
        <v>810</v>
      </c>
      <c r="D112" s="14">
        <v>5</v>
      </c>
      <c r="E112" s="15">
        <v>2</v>
      </c>
      <c r="F112" s="18">
        <v>84.3</v>
      </c>
      <c r="G112" s="12"/>
    </row>
    <row r="113" spans="1:7" s="126" customFormat="1" ht="15.95" customHeight="1">
      <c r="A113" s="49" t="s">
        <v>97</v>
      </c>
      <c r="B113" s="9" t="s">
        <v>29</v>
      </c>
      <c r="C113" s="10" t="s">
        <v>7</v>
      </c>
      <c r="D113" s="7"/>
      <c r="E113" s="8"/>
      <c r="F113" s="11">
        <f>F114</f>
        <v>20</v>
      </c>
      <c r="G113" s="125"/>
    </row>
    <row r="114" spans="1:7" ht="15.95" customHeight="1">
      <c r="A114" s="42" t="s">
        <v>19</v>
      </c>
      <c r="B114" s="16" t="s">
        <v>29</v>
      </c>
      <c r="C114" s="17">
        <v>800</v>
      </c>
      <c r="D114" s="14"/>
      <c r="E114" s="15"/>
      <c r="F114" s="18">
        <f>F115</f>
        <v>20</v>
      </c>
      <c r="G114" s="12"/>
    </row>
    <row r="115" spans="1:7" ht="15.95" customHeight="1">
      <c r="A115" s="42" t="s">
        <v>30</v>
      </c>
      <c r="B115" s="16" t="s">
        <v>29</v>
      </c>
      <c r="C115" s="17">
        <v>870</v>
      </c>
      <c r="D115" s="14">
        <v>1</v>
      </c>
      <c r="E115" s="15">
        <v>11</v>
      </c>
      <c r="F115" s="18">
        <v>20</v>
      </c>
      <c r="G115" s="12"/>
    </row>
    <row r="116" spans="1:7" s="126" customFormat="1" ht="32.1" customHeight="1">
      <c r="A116" s="49" t="s">
        <v>87</v>
      </c>
      <c r="B116" s="127" t="s">
        <v>86</v>
      </c>
      <c r="C116" s="23"/>
      <c r="D116" s="21"/>
      <c r="E116" s="21"/>
      <c r="F116" s="24">
        <f>F117</f>
        <v>0.1</v>
      </c>
      <c r="G116" s="125"/>
    </row>
    <row r="117" spans="1:7" ht="32.1" customHeight="1">
      <c r="A117" s="42" t="s">
        <v>98</v>
      </c>
      <c r="B117" s="110" t="s">
        <v>86</v>
      </c>
      <c r="C117" s="29">
        <v>200</v>
      </c>
      <c r="D117" s="27"/>
      <c r="E117" s="27"/>
      <c r="F117" s="30">
        <f>F118</f>
        <v>0.1</v>
      </c>
      <c r="G117" s="82"/>
    </row>
    <row r="118" spans="1:7" ht="32.1" customHeight="1">
      <c r="A118" s="42" t="s">
        <v>18</v>
      </c>
      <c r="B118" s="110" t="s">
        <v>86</v>
      </c>
      <c r="C118" s="29">
        <v>240</v>
      </c>
      <c r="D118" s="27">
        <v>1</v>
      </c>
      <c r="E118" s="27">
        <v>4</v>
      </c>
      <c r="F118" s="30">
        <v>0.1</v>
      </c>
      <c r="G118" s="12"/>
    </row>
    <row r="119" spans="1:7" ht="32.1" customHeight="1">
      <c r="A119" s="128" t="s">
        <v>37</v>
      </c>
      <c r="B119" s="129" t="s">
        <v>38</v>
      </c>
      <c r="C119" s="130" t="s">
        <v>7</v>
      </c>
      <c r="D119" s="7"/>
      <c r="E119" s="8"/>
      <c r="F119" s="140">
        <f>F120+F122</f>
        <v>217.9</v>
      </c>
      <c r="G119" s="12"/>
    </row>
    <row r="120" spans="1:7" ht="72" customHeight="1">
      <c r="A120" s="42" t="s">
        <v>13</v>
      </c>
      <c r="B120" s="110" t="s">
        <v>38</v>
      </c>
      <c r="C120" s="29">
        <v>100</v>
      </c>
      <c r="D120" s="27"/>
      <c r="E120" s="27"/>
      <c r="F120" s="30">
        <f>F121</f>
        <v>199.9</v>
      </c>
      <c r="G120" s="12"/>
    </row>
    <row r="121" spans="1:7" ht="32.1" customHeight="1">
      <c r="A121" s="42" t="s">
        <v>39</v>
      </c>
      <c r="B121" s="110" t="s">
        <v>38</v>
      </c>
      <c r="C121" s="29">
        <v>120</v>
      </c>
      <c r="D121" s="27">
        <v>2</v>
      </c>
      <c r="E121" s="27">
        <v>3</v>
      </c>
      <c r="F121" s="30">
        <v>199.9</v>
      </c>
      <c r="G121" s="12"/>
    </row>
    <row r="122" spans="1:7" ht="32.1" customHeight="1">
      <c r="A122" s="42" t="s">
        <v>98</v>
      </c>
      <c r="B122" s="110" t="s">
        <v>40</v>
      </c>
      <c r="C122" s="29">
        <v>200</v>
      </c>
      <c r="D122" s="27"/>
      <c r="E122" s="27"/>
      <c r="F122" s="30">
        <f>F123</f>
        <v>18</v>
      </c>
      <c r="G122" s="12"/>
    </row>
    <row r="123" spans="1:7" ht="32.1" customHeight="1">
      <c r="A123" s="42" t="s">
        <v>18</v>
      </c>
      <c r="B123" s="110" t="s">
        <v>40</v>
      </c>
      <c r="C123" s="29">
        <v>240</v>
      </c>
      <c r="D123" s="27">
        <v>2</v>
      </c>
      <c r="E123" s="27">
        <v>3</v>
      </c>
      <c r="F123" s="30">
        <v>18</v>
      </c>
      <c r="G123" s="12"/>
    </row>
    <row r="124" spans="1:7" s="126" customFormat="1" ht="15.95" hidden="1" customHeight="1">
      <c r="A124" s="49" t="s">
        <v>83</v>
      </c>
      <c r="B124" s="127" t="s">
        <v>84</v>
      </c>
      <c r="C124" s="23"/>
      <c r="D124" s="21"/>
      <c r="E124" s="21"/>
      <c r="F124" s="24">
        <f>F125</f>
        <v>0</v>
      </c>
      <c r="G124" s="125"/>
    </row>
    <row r="125" spans="1:7" ht="15.95" hidden="1" customHeight="1">
      <c r="A125" s="42" t="s">
        <v>83</v>
      </c>
      <c r="B125" s="110" t="s">
        <v>84</v>
      </c>
      <c r="C125" s="29">
        <v>900</v>
      </c>
      <c r="D125" s="69"/>
      <c r="E125" s="69"/>
      <c r="F125" s="30">
        <f>F126</f>
        <v>0</v>
      </c>
      <c r="G125" s="12"/>
    </row>
    <row r="126" spans="1:7" ht="15.95" hidden="1" customHeight="1">
      <c r="A126" s="42" t="s">
        <v>83</v>
      </c>
      <c r="B126" s="110" t="s">
        <v>84</v>
      </c>
      <c r="C126" s="29">
        <v>990</v>
      </c>
      <c r="D126" s="69">
        <v>99</v>
      </c>
      <c r="E126" s="69">
        <v>99</v>
      </c>
      <c r="F126" s="30"/>
      <c r="G126" s="12"/>
    </row>
    <row r="127" spans="1:7" ht="18.75">
      <c r="A127" s="138" t="s">
        <v>85</v>
      </c>
      <c r="B127" s="87"/>
      <c r="C127" s="88"/>
      <c r="D127" s="86"/>
      <c r="E127" s="86"/>
      <c r="F127" s="60">
        <f>F18+F25+F44+F57+F75+F79</f>
        <v>17772.099999999999</v>
      </c>
      <c r="G127" s="12"/>
    </row>
    <row r="128" spans="1:7" ht="15.75">
      <c r="A128" s="89"/>
      <c r="B128" s="34"/>
      <c r="C128" s="91"/>
      <c r="D128" s="90"/>
      <c r="E128" s="90"/>
      <c r="F128" s="92"/>
      <c r="G128" s="93"/>
    </row>
    <row r="129" spans="1:7" ht="12" customHeight="1">
      <c r="A129" s="94"/>
      <c r="B129" s="96"/>
      <c r="C129" s="97"/>
      <c r="D129" s="95"/>
      <c r="E129" s="95"/>
      <c r="F129" s="98"/>
      <c r="G129" s="93"/>
    </row>
    <row r="130" spans="1:7" ht="12.75" customHeight="1">
      <c r="A130" s="89"/>
      <c r="B130" s="134"/>
      <c r="C130" s="97"/>
      <c r="D130" s="95"/>
      <c r="E130" s="95"/>
      <c r="F130" s="98"/>
      <c r="G130" s="93"/>
    </row>
    <row r="131" spans="1:7" ht="12.75" customHeight="1">
      <c r="A131" s="89"/>
      <c r="B131" s="134"/>
      <c r="C131" s="97"/>
      <c r="D131" s="100"/>
      <c r="E131" s="100"/>
      <c r="F131" s="98"/>
      <c r="G131" s="93"/>
    </row>
    <row r="132" spans="1:7" ht="12.75" customHeight="1">
      <c r="A132" s="89"/>
      <c r="B132" s="135"/>
      <c r="C132" s="101"/>
      <c r="D132" s="101"/>
      <c r="E132" s="101"/>
      <c r="F132" s="101"/>
      <c r="G132" s="93"/>
    </row>
    <row r="133" spans="1:7" ht="14.25" customHeight="1">
      <c r="A133" s="89"/>
      <c r="B133" s="101"/>
      <c r="C133" s="97"/>
      <c r="D133" s="100"/>
      <c r="E133" s="100"/>
      <c r="F133" s="98"/>
      <c r="G133" s="93"/>
    </row>
    <row r="134" spans="1:7" ht="15.75">
      <c r="A134" s="90"/>
      <c r="B134" s="135"/>
      <c r="C134" s="102"/>
      <c r="D134" s="102"/>
      <c r="E134" s="102"/>
      <c r="F134" s="102"/>
    </row>
    <row r="135" spans="1:7" ht="15.75">
      <c r="A135" s="103"/>
    </row>
    <row r="136" spans="1:7" ht="15.75">
      <c r="A136" s="103"/>
    </row>
    <row r="137" spans="1:7" ht="15">
      <c r="A137" s="104"/>
    </row>
    <row r="138" spans="1:7" ht="15">
      <c r="A138" s="105"/>
    </row>
    <row r="139" spans="1:7" ht="15">
      <c r="A139" s="104"/>
    </row>
  </sheetData>
  <autoFilter ref="A17:F127"/>
  <sortState ref="A1:F459">
    <sortCondition ref="B1:B459"/>
  </sortState>
  <mergeCells count="6">
    <mergeCell ref="A13:F14"/>
    <mergeCell ref="E1:F1"/>
    <mergeCell ref="D2:F4"/>
    <mergeCell ref="D5:F5"/>
    <mergeCell ref="A7:F9"/>
    <mergeCell ref="E11:F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62"/>
  <sheetViews>
    <sheetView zoomScale="90" zoomScaleNormal="90" workbookViewId="0">
      <selection activeCell="C5" sqref="C5:G5"/>
    </sheetView>
  </sheetViews>
  <sheetFormatPr defaultColWidth="9.140625" defaultRowHeight="12.75"/>
  <cols>
    <col min="1" max="1" width="61.28515625" style="172" customWidth="1"/>
    <col min="2" max="2" width="6.140625" style="172" customWidth="1"/>
    <col min="3" max="3" width="6.7109375" style="172" customWidth="1"/>
    <col min="4" max="4" width="5" style="172" customWidth="1"/>
    <col min="5" max="5" width="15.42578125" style="172" customWidth="1"/>
    <col min="6" max="6" width="8.28515625" style="172" customWidth="1"/>
    <col min="7" max="7" width="12.85546875" style="172" customWidth="1"/>
    <col min="8" max="8" width="13.85546875" style="172" customWidth="1"/>
    <col min="9" max="245" width="9.140625" style="172" customWidth="1"/>
    <col min="246" max="16384" width="9.140625" style="172"/>
  </cols>
  <sheetData>
    <row r="1" spans="1:9">
      <c r="A1" s="171"/>
      <c r="B1" s="171"/>
      <c r="C1" s="171"/>
      <c r="D1" s="171"/>
      <c r="E1" s="302" t="s">
        <v>92</v>
      </c>
      <c r="F1" s="302"/>
      <c r="G1" s="302"/>
    </row>
    <row r="2" spans="1:9" ht="12.75" customHeight="1">
      <c r="A2" s="171"/>
      <c r="B2" s="171"/>
      <c r="C2" s="299" t="s">
        <v>194</v>
      </c>
      <c r="D2" s="299"/>
      <c r="E2" s="299"/>
      <c r="F2" s="299"/>
      <c r="G2" s="299"/>
      <c r="H2" s="173"/>
    </row>
    <row r="3" spans="1:9">
      <c r="A3" s="171"/>
      <c r="B3" s="171"/>
      <c r="C3" s="299"/>
      <c r="D3" s="299"/>
      <c r="E3" s="299"/>
      <c r="F3" s="299"/>
      <c r="G3" s="299"/>
      <c r="H3" s="173"/>
    </row>
    <row r="4" spans="1:9">
      <c r="A4" s="171"/>
      <c r="B4" s="171"/>
      <c r="C4" s="299"/>
      <c r="D4" s="299"/>
      <c r="E4" s="299"/>
      <c r="F4" s="299"/>
      <c r="G4" s="299"/>
      <c r="H4" s="173"/>
    </row>
    <row r="5" spans="1:9">
      <c r="A5" s="171"/>
      <c r="B5" s="171"/>
      <c r="C5" s="301" t="s">
        <v>196</v>
      </c>
      <c r="D5" s="301"/>
      <c r="E5" s="301"/>
      <c r="F5" s="301"/>
      <c r="G5" s="301"/>
      <c r="H5" s="174"/>
    </row>
    <row r="6" spans="1:9">
      <c r="A6" s="171"/>
      <c r="B6" s="171"/>
      <c r="C6" s="171"/>
      <c r="D6" s="171"/>
      <c r="E6" s="171"/>
      <c r="F6" s="171"/>
      <c r="G6" s="171"/>
      <c r="H6" s="171"/>
    </row>
    <row r="7" spans="1:9" ht="33" customHeight="1">
      <c r="A7" s="311" t="s">
        <v>150</v>
      </c>
      <c r="B7" s="311"/>
      <c r="C7" s="311"/>
      <c r="D7" s="311"/>
      <c r="E7" s="311"/>
      <c r="F7" s="311"/>
      <c r="G7" s="311"/>
      <c r="H7" s="175"/>
    </row>
    <row r="8" spans="1:9" ht="24.75" customHeight="1">
      <c r="A8" s="175"/>
      <c r="B8" s="175"/>
      <c r="C8" s="175"/>
      <c r="D8" s="175"/>
      <c r="E8" s="175"/>
      <c r="F8" s="175"/>
      <c r="G8" s="175"/>
      <c r="H8" s="175"/>
    </row>
    <row r="9" spans="1:9">
      <c r="A9" s="151"/>
      <c r="B9" s="151"/>
      <c r="C9" s="151"/>
      <c r="D9" s="151"/>
      <c r="E9" s="151"/>
      <c r="F9" s="151"/>
      <c r="G9" s="151"/>
      <c r="H9" s="151"/>
    </row>
    <row r="10" spans="1:9">
      <c r="A10" s="151"/>
      <c r="B10" s="151"/>
      <c r="C10" s="151"/>
      <c r="D10" s="151"/>
      <c r="E10" s="300" t="s">
        <v>89</v>
      </c>
      <c r="F10" s="300"/>
      <c r="G10" s="300"/>
    </row>
    <row r="11" spans="1:9">
      <c r="A11" s="171"/>
      <c r="B11" s="171"/>
      <c r="C11" s="171"/>
      <c r="D11" s="171"/>
      <c r="E11" s="171"/>
      <c r="F11" s="171"/>
      <c r="G11" s="171"/>
      <c r="H11" s="171"/>
    </row>
    <row r="12" spans="1:9" ht="16.5" customHeight="1">
      <c r="A12" s="312" t="s">
        <v>151</v>
      </c>
      <c r="B12" s="312"/>
      <c r="C12" s="312"/>
      <c r="D12" s="312"/>
      <c r="E12" s="312"/>
      <c r="F12" s="312"/>
      <c r="G12" s="312"/>
      <c r="H12" s="262"/>
    </row>
    <row r="13" spans="1:9" ht="12.75" customHeight="1">
      <c r="A13" s="312"/>
      <c r="B13" s="312"/>
      <c r="C13" s="312"/>
      <c r="D13" s="312"/>
      <c r="E13" s="312"/>
      <c r="F13" s="312"/>
      <c r="G13" s="312"/>
      <c r="H13" s="262"/>
    </row>
    <row r="14" spans="1:9" ht="12.75" customHeight="1">
      <c r="A14" s="262"/>
      <c r="B14" s="262"/>
      <c r="C14" s="262"/>
      <c r="D14" s="262"/>
      <c r="E14" s="262"/>
      <c r="F14" s="262"/>
      <c r="G14" s="262"/>
      <c r="H14" s="262"/>
    </row>
    <row r="15" spans="1:9">
      <c r="G15" s="176" t="s">
        <v>91</v>
      </c>
    </row>
    <row r="16" spans="1:9" ht="31.5">
      <c r="A16" s="153" t="s">
        <v>0</v>
      </c>
      <c r="B16" s="168" t="s">
        <v>93</v>
      </c>
      <c r="C16" s="168" t="s">
        <v>1</v>
      </c>
      <c r="D16" s="153" t="s">
        <v>2</v>
      </c>
      <c r="E16" s="177" t="s">
        <v>3</v>
      </c>
      <c r="F16" s="153" t="s">
        <v>4</v>
      </c>
      <c r="G16" s="153" t="s">
        <v>5</v>
      </c>
      <c r="H16" s="178"/>
      <c r="I16" s="179"/>
    </row>
    <row r="17" spans="1:9" ht="18.75">
      <c r="A17" s="180" t="s">
        <v>6</v>
      </c>
      <c r="B17" s="181">
        <v>570</v>
      </c>
      <c r="C17" s="182">
        <v>1</v>
      </c>
      <c r="D17" s="183" t="s">
        <v>7</v>
      </c>
      <c r="E17" s="184" t="s">
        <v>7</v>
      </c>
      <c r="F17" s="185" t="s">
        <v>7</v>
      </c>
      <c r="G17" s="156">
        <f>G18+G23+G36+G41+G46</f>
        <v>5373.0000000000009</v>
      </c>
      <c r="H17" s="186"/>
      <c r="I17" s="179"/>
    </row>
    <row r="18" spans="1:9" ht="43.5" customHeight="1">
      <c r="A18" s="180" t="s">
        <v>8</v>
      </c>
      <c r="B18" s="181">
        <v>570</v>
      </c>
      <c r="C18" s="182">
        <v>1</v>
      </c>
      <c r="D18" s="183">
        <v>2</v>
      </c>
      <c r="E18" s="184" t="s">
        <v>7</v>
      </c>
      <c r="F18" s="185" t="s">
        <v>7</v>
      </c>
      <c r="G18" s="156">
        <f>G19</f>
        <v>464.3</v>
      </c>
      <c r="H18" s="187"/>
      <c r="I18" s="188"/>
    </row>
    <row r="19" spans="1:9" ht="24.75" customHeight="1">
      <c r="A19" s="141" t="s">
        <v>9</v>
      </c>
      <c r="B19" s="153">
        <v>570</v>
      </c>
      <c r="C19" s="189">
        <v>1</v>
      </c>
      <c r="D19" s="190">
        <v>2</v>
      </c>
      <c r="E19" s="191" t="s">
        <v>10</v>
      </c>
      <c r="F19" s="192" t="s">
        <v>7</v>
      </c>
      <c r="G19" s="149">
        <f>G20</f>
        <v>464.3</v>
      </c>
      <c r="H19" s="187"/>
      <c r="I19" s="188"/>
    </row>
    <row r="20" spans="1:9" ht="21" customHeight="1">
      <c r="A20" s="141" t="s">
        <v>11</v>
      </c>
      <c r="B20" s="153">
        <v>570</v>
      </c>
      <c r="C20" s="189">
        <v>1</v>
      </c>
      <c r="D20" s="190">
        <v>2</v>
      </c>
      <c r="E20" s="191" t="s">
        <v>12</v>
      </c>
      <c r="F20" s="192" t="s">
        <v>7</v>
      </c>
      <c r="G20" s="149">
        <f>G21</f>
        <v>464.3</v>
      </c>
      <c r="H20" s="193"/>
      <c r="I20" s="188"/>
    </row>
    <row r="21" spans="1:9" ht="71.25" customHeight="1">
      <c r="A21" s="141" t="s">
        <v>13</v>
      </c>
      <c r="B21" s="153">
        <v>570</v>
      </c>
      <c r="C21" s="189">
        <v>1</v>
      </c>
      <c r="D21" s="190">
        <v>2</v>
      </c>
      <c r="E21" s="191" t="s">
        <v>12</v>
      </c>
      <c r="F21" s="192">
        <v>100</v>
      </c>
      <c r="G21" s="149">
        <f>G22</f>
        <v>464.3</v>
      </c>
      <c r="H21" s="193"/>
      <c r="I21" s="188"/>
    </row>
    <row r="22" spans="1:9" ht="37.5" customHeight="1">
      <c r="A22" s="141" t="s">
        <v>14</v>
      </c>
      <c r="B22" s="153">
        <v>570</v>
      </c>
      <c r="C22" s="189">
        <v>1</v>
      </c>
      <c r="D22" s="190">
        <v>2</v>
      </c>
      <c r="E22" s="191" t="s">
        <v>12</v>
      </c>
      <c r="F22" s="192">
        <v>120</v>
      </c>
      <c r="G22" s="149">
        <v>464.3</v>
      </c>
      <c r="H22" s="193"/>
      <c r="I22" s="188"/>
    </row>
    <row r="23" spans="1:9" ht="63">
      <c r="A23" s="194" t="s">
        <v>21</v>
      </c>
      <c r="B23" s="181">
        <v>570</v>
      </c>
      <c r="C23" s="195">
        <v>1</v>
      </c>
      <c r="D23" s="195">
        <v>4</v>
      </c>
      <c r="E23" s="196" t="s">
        <v>7</v>
      </c>
      <c r="F23" s="197" t="s">
        <v>7</v>
      </c>
      <c r="G23" s="156">
        <f>G24</f>
        <v>4291.2000000000007</v>
      </c>
      <c r="H23" s="193"/>
      <c r="I23" s="188"/>
    </row>
    <row r="24" spans="1:9" ht="21" customHeight="1">
      <c r="A24" s="143" t="s">
        <v>9</v>
      </c>
      <c r="B24" s="153">
        <v>570</v>
      </c>
      <c r="C24" s="198">
        <v>1</v>
      </c>
      <c r="D24" s="199">
        <v>4</v>
      </c>
      <c r="E24" s="200" t="s">
        <v>10</v>
      </c>
      <c r="F24" s="197"/>
      <c r="G24" s="156">
        <f>G25+G28+G33</f>
        <v>4291.2000000000007</v>
      </c>
      <c r="H24" s="187"/>
      <c r="I24" s="188"/>
    </row>
    <row r="25" spans="1:9" ht="15.75" customHeight="1">
      <c r="A25" s="141" t="s">
        <v>22</v>
      </c>
      <c r="B25" s="153">
        <v>570</v>
      </c>
      <c r="C25" s="189">
        <v>1</v>
      </c>
      <c r="D25" s="190">
        <v>4</v>
      </c>
      <c r="E25" s="191" t="s">
        <v>23</v>
      </c>
      <c r="F25" s="192"/>
      <c r="G25" s="149">
        <f>G26</f>
        <v>2391.4</v>
      </c>
      <c r="H25" s="187"/>
      <c r="I25" s="188"/>
    </row>
    <row r="26" spans="1:9" ht="78.75">
      <c r="A26" s="141" t="s">
        <v>13</v>
      </c>
      <c r="B26" s="153">
        <v>570</v>
      </c>
      <c r="C26" s="189">
        <v>1</v>
      </c>
      <c r="D26" s="190">
        <v>4</v>
      </c>
      <c r="E26" s="191" t="s">
        <v>23</v>
      </c>
      <c r="F26" s="192">
        <v>100</v>
      </c>
      <c r="G26" s="149">
        <f>G27</f>
        <v>2391.4</v>
      </c>
      <c r="H26" s="193"/>
      <c r="I26" s="188"/>
    </row>
    <row r="27" spans="1:9" ht="31.5">
      <c r="A27" s="141" t="s">
        <v>14</v>
      </c>
      <c r="B27" s="153">
        <v>570</v>
      </c>
      <c r="C27" s="189">
        <v>1</v>
      </c>
      <c r="D27" s="190">
        <v>4</v>
      </c>
      <c r="E27" s="191" t="s">
        <v>23</v>
      </c>
      <c r="F27" s="192">
        <v>120</v>
      </c>
      <c r="G27" s="149">
        <v>2391.4</v>
      </c>
      <c r="H27" s="193"/>
      <c r="I27" s="188"/>
    </row>
    <row r="28" spans="1:9" ht="18.75">
      <c r="A28" s="143" t="s">
        <v>16</v>
      </c>
      <c r="B28" s="153">
        <v>570</v>
      </c>
      <c r="C28" s="198">
        <v>1</v>
      </c>
      <c r="D28" s="199">
        <v>4</v>
      </c>
      <c r="E28" s="200" t="s">
        <v>17</v>
      </c>
      <c r="F28" s="201" t="s">
        <v>7</v>
      </c>
      <c r="G28" s="149">
        <f>G29+G31</f>
        <v>1899.6999999999998</v>
      </c>
      <c r="H28" s="193"/>
      <c r="I28" s="188"/>
    </row>
    <row r="29" spans="1:9" ht="31.5">
      <c r="A29" s="141" t="s">
        <v>98</v>
      </c>
      <c r="B29" s="153">
        <v>570</v>
      </c>
      <c r="C29" s="189">
        <v>1</v>
      </c>
      <c r="D29" s="190">
        <v>4</v>
      </c>
      <c r="E29" s="191" t="s">
        <v>17</v>
      </c>
      <c r="F29" s="192">
        <v>200</v>
      </c>
      <c r="G29" s="149">
        <f>G30</f>
        <v>1846.6</v>
      </c>
      <c r="H29" s="193"/>
      <c r="I29" s="188"/>
    </row>
    <row r="30" spans="1:9" ht="31.5">
      <c r="A30" s="143" t="s">
        <v>18</v>
      </c>
      <c r="B30" s="153">
        <v>570</v>
      </c>
      <c r="C30" s="198">
        <v>1</v>
      </c>
      <c r="D30" s="199">
        <v>4</v>
      </c>
      <c r="E30" s="200" t="s">
        <v>17</v>
      </c>
      <c r="F30" s="201">
        <v>240</v>
      </c>
      <c r="G30" s="149">
        <v>1846.6</v>
      </c>
      <c r="H30" s="193"/>
      <c r="I30" s="188"/>
    </row>
    <row r="31" spans="1:9" ht="18.75">
      <c r="A31" s="202" t="s">
        <v>19</v>
      </c>
      <c r="B31" s="153">
        <v>570</v>
      </c>
      <c r="C31" s="203">
        <v>1</v>
      </c>
      <c r="D31" s="204">
        <v>4</v>
      </c>
      <c r="E31" s="191" t="s">
        <v>17</v>
      </c>
      <c r="F31" s="205">
        <v>800</v>
      </c>
      <c r="G31" s="149">
        <f>G32</f>
        <v>53.1</v>
      </c>
      <c r="H31" s="193"/>
      <c r="I31" s="188"/>
    </row>
    <row r="32" spans="1:9" ht="18.75">
      <c r="A32" s="143" t="s">
        <v>20</v>
      </c>
      <c r="B32" s="153">
        <v>570</v>
      </c>
      <c r="C32" s="198">
        <v>1</v>
      </c>
      <c r="D32" s="199">
        <v>4</v>
      </c>
      <c r="E32" s="200" t="s">
        <v>17</v>
      </c>
      <c r="F32" s="201">
        <v>850</v>
      </c>
      <c r="G32" s="149">
        <v>53.1</v>
      </c>
      <c r="H32" s="193"/>
      <c r="I32" s="188"/>
    </row>
    <row r="33" spans="1:9" ht="31.5">
      <c r="A33" s="143" t="s">
        <v>87</v>
      </c>
      <c r="B33" s="153">
        <v>570</v>
      </c>
      <c r="C33" s="198">
        <v>1</v>
      </c>
      <c r="D33" s="199">
        <v>4</v>
      </c>
      <c r="E33" s="200" t="s">
        <v>86</v>
      </c>
      <c r="F33" s="201"/>
      <c r="G33" s="149">
        <f>G34</f>
        <v>0.1</v>
      </c>
      <c r="H33" s="193"/>
      <c r="I33" s="188"/>
    </row>
    <row r="34" spans="1:9" ht="31.5">
      <c r="A34" s="141" t="s">
        <v>98</v>
      </c>
      <c r="B34" s="153">
        <v>570</v>
      </c>
      <c r="C34" s="198">
        <v>1</v>
      </c>
      <c r="D34" s="199">
        <v>4</v>
      </c>
      <c r="E34" s="200" t="s">
        <v>86</v>
      </c>
      <c r="F34" s="201">
        <v>200</v>
      </c>
      <c r="G34" s="149">
        <f>G35</f>
        <v>0.1</v>
      </c>
      <c r="H34" s="193"/>
      <c r="I34" s="188"/>
    </row>
    <row r="35" spans="1:9" ht="31.5">
      <c r="A35" s="143" t="s">
        <v>18</v>
      </c>
      <c r="B35" s="153">
        <v>570</v>
      </c>
      <c r="C35" s="198">
        <v>1</v>
      </c>
      <c r="D35" s="199">
        <v>4</v>
      </c>
      <c r="E35" s="200" t="s">
        <v>86</v>
      </c>
      <c r="F35" s="201">
        <v>240</v>
      </c>
      <c r="G35" s="149">
        <v>0.1</v>
      </c>
      <c r="H35" s="193"/>
      <c r="I35" s="188"/>
    </row>
    <row r="36" spans="1:9" ht="47.25">
      <c r="A36" s="206" t="s">
        <v>24</v>
      </c>
      <c r="B36" s="181">
        <v>570</v>
      </c>
      <c r="C36" s="207">
        <v>1</v>
      </c>
      <c r="D36" s="208">
        <v>6</v>
      </c>
      <c r="E36" s="209" t="s">
        <v>7</v>
      </c>
      <c r="F36" s="210" t="s">
        <v>7</v>
      </c>
      <c r="G36" s="156">
        <f>G37</f>
        <v>25.5</v>
      </c>
      <c r="H36" s="193"/>
      <c r="I36" s="188"/>
    </row>
    <row r="37" spans="1:9" ht="18.75">
      <c r="A37" s="143" t="s">
        <v>15</v>
      </c>
      <c r="B37" s="153">
        <v>570</v>
      </c>
      <c r="C37" s="198">
        <v>1</v>
      </c>
      <c r="D37" s="199">
        <v>6</v>
      </c>
      <c r="E37" s="200" t="s">
        <v>10</v>
      </c>
      <c r="F37" s="201" t="s">
        <v>7</v>
      </c>
      <c r="G37" s="149">
        <f>G38</f>
        <v>25.5</v>
      </c>
      <c r="H37" s="187"/>
      <c r="I37" s="188"/>
    </row>
    <row r="38" spans="1:9" ht="31.5">
      <c r="A38" s="144" t="s">
        <v>94</v>
      </c>
      <c r="B38" s="153">
        <v>570</v>
      </c>
      <c r="C38" s="189">
        <v>1</v>
      </c>
      <c r="D38" s="190">
        <v>6</v>
      </c>
      <c r="E38" s="191" t="s">
        <v>25</v>
      </c>
      <c r="F38" s="192"/>
      <c r="G38" s="149">
        <f>G39</f>
        <v>25.5</v>
      </c>
      <c r="H38" s="193"/>
      <c r="I38" s="188"/>
    </row>
    <row r="39" spans="1:9" ht="18.75">
      <c r="A39" s="141" t="s">
        <v>26</v>
      </c>
      <c r="B39" s="153">
        <v>570</v>
      </c>
      <c r="C39" s="189">
        <v>1</v>
      </c>
      <c r="D39" s="190">
        <v>6</v>
      </c>
      <c r="E39" s="191" t="s">
        <v>25</v>
      </c>
      <c r="F39" s="192">
        <v>500</v>
      </c>
      <c r="G39" s="149">
        <f>G40</f>
        <v>25.5</v>
      </c>
      <c r="H39" s="193"/>
      <c r="I39" s="188"/>
    </row>
    <row r="40" spans="1:9" ht="18.75">
      <c r="A40" s="141" t="s">
        <v>27</v>
      </c>
      <c r="B40" s="153">
        <v>570</v>
      </c>
      <c r="C40" s="189">
        <v>1</v>
      </c>
      <c r="D40" s="190">
        <v>6</v>
      </c>
      <c r="E40" s="191" t="s">
        <v>25</v>
      </c>
      <c r="F40" s="192">
        <v>540</v>
      </c>
      <c r="G40" s="149">
        <v>25.5</v>
      </c>
      <c r="H40" s="193"/>
      <c r="I40" s="188"/>
    </row>
    <row r="41" spans="1:9" ht="18.75">
      <c r="A41" s="211" t="s">
        <v>28</v>
      </c>
      <c r="B41" s="181">
        <v>570</v>
      </c>
      <c r="C41" s="212">
        <v>1</v>
      </c>
      <c r="D41" s="195">
        <v>11</v>
      </c>
      <c r="E41" s="213" t="s">
        <v>7</v>
      </c>
      <c r="F41" s="197" t="s">
        <v>7</v>
      </c>
      <c r="G41" s="156">
        <f>G42</f>
        <v>20</v>
      </c>
      <c r="H41" s="193"/>
      <c r="I41" s="188"/>
    </row>
    <row r="42" spans="1:9" ht="18.75">
      <c r="A42" s="141" t="s">
        <v>9</v>
      </c>
      <c r="B42" s="153">
        <v>570</v>
      </c>
      <c r="C42" s="189">
        <v>1</v>
      </c>
      <c r="D42" s="190">
        <v>11</v>
      </c>
      <c r="E42" s="191" t="s">
        <v>10</v>
      </c>
      <c r="F42" s="192" t="s">
        <v>7</v>
      </c>
      <c r="G42" s="149">
        <f>G43</f>
        <v>20</v>
      </c>
      <c r="H42" s="187"/>
      <c r="I42" s="188"/>
    </row>
    <row r="43" spans="1:9" ht="18.75">
      <c r="A43" s="141" t="s">
        <v>97</v>
      </c>
      <c r="B43" s="153">
        <v>570</v>
      </c>
      <c r="C43" s="189">
        <v>1</v>
      </c>
      <c r="D43" s="190">
        <v>11</v>
      </c>
      <c r="E43" s="191" t="s">
        <v>29</v>
      </c>
      <c r="F43" s="192" t="s">
        <v>7</v>
      </c>
      <c r="G43" s="149">
        <f>G44</f>
        <v>20</v>
      </c>
      <c r="H43" s="193"/>
      <c r="I43" s="188"/>
    </row>
    <row r="44" spans="1:9" ht="18.75">
      <c r="A44" s="141" t="s">
        <v>19</v>
      </c>
      <c r="B44" s="153">
        <v>570</v>
      </c>
      <c r="C44" s="189">
        <v>1</v>
      </c>
      <c r="D44" s="190">
        <v>11</v>
      </c>
      <c r="E44" s="191" t="s">
        <v>29</v>
      </c>
      <c r="F44" s="192">
        <v>800</v>
      </c>
      <c r="G44" s="149">
        <f>G45</f>
        <v>20</v>
      </c>
      <c r="H44" s="193"/>
      <c r="I44" s="188"/>
    </row>
    <row r="45" spans="1:9" ht="18.75">
      <c r="A45" s="143" t="s">
        <v>30</v>
      </c>
      <c r="B45" s="153">
        <v>570</v>
      </c>
      <c r="C45" s="198">
        <v>1</v>
      </c>
      <c r="D45" s="199">
        <v>11</v>
      </c>
      <c r="E45" s="200" t="s">
        <v>29</v>
      </c>
      <c r="F45" s="201">
        <v>870</v>
      </c>
      <c r="G45" s="149">
        <v>20</v>
      </c>
      <c r="H45" s="193"/>
      <c r="I45" s="188"/>
    </row>
    <row r="46" spans="1:9" ht="18.75">
      <c r="A46" s="206" t="s">
        <v>31</v>
      </c>
      <c r="B46" s="181">
        <v>570</v>
      </c>
      <c r="C46" s="207">
        <v>1</v>
      </c>
      <c r="D46" s="208">
        <v>13</v>
      </c>
      <c r="E46" s="209" t="s">
        <v>7</v>
      </c>
      <c r="F46" s="210" t="s">
        <v>7</v>
      </c>
      <c r="G46" s="156">
        <f>G47</f>
        <v>572</v>
      </c>
      <c r="H46" s="193"/>
      <c r="I46" s="188"/>
    </row>
    <row r="47" spans="1:9" ht="18.75">
      <c r="A47" s="141" t="s">
        <v>9</v>
      </c>
      <c r="B47" s="153">
        <v>570</v>
      </c>
      <c r="C47" s="189">
        <v>1</v>
      </c>
      <c r="D47" s="190">
        <v>13</v>
      </c>
      <c r="E47" s="191" t="s">
        <v>10</v>
      </c>
      <c r="F47" s="192" t="s">
        <v>7</v>
      </c>
      <c r="G47" s="149">
        <f>G48+G51</f>
        <v>572</v>
      </c>
      <c r="H47" s="187"/>
      <c r="I47" s="188"/>
    </row>
    <row r="48" spans="1:9" ht="31.5">
      <c r="A48" s="141" t="s">
        <v>32</v>
      </c>
      <c r="B48" s="153">
        <v>570</v>
      </c>
      <c r="C48" s="189">
        <v>1</v>
      </c>
      <c r="D48" s="190">
        <v>13</v>
      </c>
      <c r="E48" s="191" t="s">
        <v>33</v>
      </c>
      <c r="F48" s="192" t="s">
        <v>7</v>
      </c>
      <c r="G48" s="149">
        <f>G49</f>
        <v>220</v>
      </c>
      <c r="H48" s="193"/>
      <c r="I48" s="188"/>
    </row>
    <row r="49" spans="1:9" ht="31.5">
      <c r="A49" s="141" t="s">
        <v>98</v>
      </c>
      <c r="B49" s="153">
        <v>570</v>
      </c>
      <c r="C49" s="189">
        <v>1</v>
      </c>
      <c r="D49" s="190">
        <v>13</v>
      </c>
      <c r="E49" s="191" t="s">
        <v>33</v>
      </c>
      <c r="F49" s="192">
        <v>200</v>
      </c>
      <c r="G49" s="149">
        <f>G50</f>
        <v>220</v>
      </c>
      <c r="H49" s="193"/>
      <c r="I49" s="188"/>
    </row>
    <row r="50" spans="1:9" ht="31.5">
      <c r="A50" s="144" t="s">
        <v>18</v>
      </c>
      <c r="B50" s="153">
        <v>570</v>
      </c>
      <c r="C50" s="199">
        <v>1</v>
      </c>
      <c r="D50" s="199">
        <v>13</v>
      </c>
      <c r="E50" s="214" t="s">
        <v>33</v>
      </c>
      <c r="F50" s="201">
        <v>240</v>
      </c>
      <c r="G50" s="149">
        <v>220</v>
      </c>
      <c r="H50" s="193"/>
      <c r="I50" s="188"/>
    </row>
    <row r="51" spans="1:9" ht="18.75">
      <c r="A51" s="144" t="s">
        <v>34</v>
      </c>
      <c r="B51" s="153">
        <v>570</v>
      </c>
      <c r="C51" s="199">
        <v>1</v>
      </c>
      <c r="D51" s="199">
        <v>13</v>
      </c>
      <c r="E51" s="214" t="s">
        <v>35</v>
      </c>
      <c r="F51" s="201" t="s">
        <v>7</v>
      </c>
      <c r="G51" s="149">
        <f>G52+G54</f>
        <v>352</v>
      </c>
      <c r="H51" s="193"/>
      <c r="I51" s="188"/>
    </row>
    <row r="52" spans="1:9" ht="31.5">
      <c r="A52" s="141" t="s">
        <v>98</v>
      </c>
      <c r="B52" s="153">
        <v>570</v>
      </c>
      <c r="C52" s="199">
        <v>1</v>
      </c>
      <c r="D52" s="199">
        <v>13</v>
      </c>
      <c r="E52" s="214" t="s">
        <v>35</v>
      </c>
      <c r="F52" s="201">
        <v>200</v>
      </c>
      <c r="G52" s="149">
        <f>G53</f>
        <v>350</v>
      </c>
      <c r="H52" s="193"/>
      <c r="I52" s="188"/>
    </row>
    <row r="53" spans="1:9" ht="31.5">
      <c r="A53" s="143" t="s">
        <v>18</v>
      </c>
      <c r="B53" s="153">
        <v>570</v>
      </c>
      <c r="C53" s="198">
        <v>1</v>
      </c>
      <c r="D53" s="199">
        <v>13</v>
      </c>
      <c r="E53" s="214" t="s">
        <v>35</v>
      </c>
      <c r="F53" s="201">
        <v>240</v>
      </c>
      <c r="G53" s="149">
        <v>350</v>
      </c>
      <c r="H53" s="193"/>
      <c r="I53" s="188"/>
    </row>
    <row r="54" spans="1:9" ht="18.75">
      <c r="A54" s="141" t="s">
        <v>19</v>
      </c>
      <c r="B54" s="153">
        <v>570</v>
      </c>
      <c r="C54" s="189">
        <v>1</v>
      </c>
      <c r="D54" s="190">
        <v>13</v>
      </c>
      <c r="E54" s="214" t="s">
        <v>35</v>
      </c>
      <c r="F54" s="192">
        <v>800</v>
      </c>
      <c r="G54" s="149">
        <f>G55</f>
        <v>2</v>
      </c>
      <c r="H54" s="193"/>
      <c r="I54" s="188"/>
    </row>
    <row r="55" spans="1:9" ht="18.75">
      <c r="A55" s="144" t="s">
        <v>20</v>
      </c>
      <c r="B55" s="153">
        <v>570</v>
      </c>
      <c r="C55" s="198">
        <v>1</v>
      </c>
      <c r="D55" s="199">
        <v>13</v>
      </c>
      <c r="E55" s="214" t="s">
        <v>35</v>
      </c>
      <c r="F55" s="201">
        <v>850</v>
      </c>
      <c r="G55" s="149">
        <v>2</v>
      </c>
      <c r="H55" s="193"/>
      <c r="I55" s="188"/>
    </row>
    <row r="56" spans="1:9" ht="18.75">
      <c r="A56" s="180" t="s">
        <v>36</v>
      </c>
      <c r="B56" s="181">
        <v>570</v>
      </c>
      <c r="C56" s="182">
        <v>2</v>
      </c>
      <c r="D56" s="183">
        <v>3</v>
      </c>
      <c r="E56" s="184" t="s">
        <v>7</v>
      </c>
      <c r="F56" s="185" t="s">
        <v>7</v>
      </c>
      <c r="G56" s="156">
        <f>G57</f>
        <v>217.9</v>
      </c>
      <c r="H56" s="193"/>
      <c r="I56" s="188"/>
    </row>
    <row r="57" spans="1:9" ht="18.75">
      <c r="A57" s="141" t="s">
        <v>15</v>
      </c>
      <c r="B57" s="153">
        <v>570</v>
      </c>
      <c r="C57" s="189">
        <v>2</v>
      </c>
      <c r="D57" s="190">
        <v>3</v>
      </c>
      <c r="E57" s="191" t="s">
        <v>10</v>
      </c>
      <c r="F57" s="192" t="s">
        <v>7</v>
      </c>
      <c r="G57" s="149">
        <f>G58</f>
        <v>217.9</v>
      </c>
      <c r="H57" s="187"/>
      <c r="I57" s="188"/>
    </row>
    <row r="58" spans="1:9" ht="47.25">
      <c r="A58" s="145" t="s">
        <v>37</v>
      </c>
      <c r="B58" s="153">
        <v>570</v>
      </c>
      <c r="C58" s="189">
        <v>2</v>
      </c>
      <c r="D58" s="190">
        <v>3</v>
      </c>
      <c r="E58" s="216" t="s">
        <v>38</v>
      </c>
      <c r="F58" s="217" t="s">
        <v>7</v>
      </c>
      <c r="G58" s="170">
        <f>G59+G61</f>
        <v>217.9</v>
      </c>
      <c r="H58" s="193"/>
      <c r="I58" s="188"/>
    </row>
    <row r="59" spans="1:9" ht="78.75">
      <c r="A59" s="141" t="s">
        <v>13</v>
      </c>
      <c r="B59" s="153">
        <v>570</v>
      </c>
      <c r="C59" s="189">
        <v>2</v>
      </c>
      <c r="D59" s="190">
        <v>3</v>
      </c>
      <c r="E59" s="191" t="s">
        <v>38</v>
      </c>
      <c r="F59" s="192">
        <v>100</v>
      </c>
      <c r="G59" s="149">
        <f>G60</f>
        <v>199.9</v>
      </c>
      <c r="H59" s="218"/>
      <c r="I59" s="188"/>
    </row>
    <row r="60" spans="1:9" ht="31.5">
      <c r="A60" s="141" t="s">
        <v>39</v>
      </c>
      <c r="B60" s="153">
        <v>570</v>
      </c>
      <c r="C60" s="189">
        <v>2</v>
      </c>
      <c r="D60" s="190">
        <v>3</v>
      </c>
      <c r="E60" s="191" t="s">
        <v>38</v>
      </c>
      <c r="F60" s="192">
        <v>120</v>
      </c>
      <c r="G60" s="149">
        <v>199.9</v>
      </c>
      <c r="H60" s="193"/>
      <c r="I60" s="188"/>
    </row>
    <row r="61" spans="1:9" ht="31.5">
      <c r="A61" s="141" t="s">
        <v>98</v>
      </c>
      <c r="B61" s="153">
        <v>570</v>
      </c>
      <c r="C61" s="189">
        <v>2</v>
      </c>
      <c r="D61" s="190">
        <v>3</v>
      </c>
      <c r="E61" s="191" t="s">
        <v>40</v>
      </c>
      <c r="F61" s="192">
        <v>200</v>
      </c>
      <c r="G61" s="149">
        <f>G62</f>
        <v>18</v>
      </c>
      <c r="H61" s="193"/>
      <c r="I61" s="188"/>
    </row>
    <row r="62" spans="1:9" ht="31.5">
      <c r="A62" s="141" t="s">
        <v>18</v>
      </c>
      <c r="B62" s="153">
        <v>570</v>
      </c>
      <c r="C62" s="189">
        <v>2</v>
      </c>
      <c r="D62" s="190">
        <v>3</v>
      </c>
      <c r="E62" s="191" t="s">
        <v>40</v>
      </c>
      <c r="F62" s="192">
        <v>240</v>
      </c>
      <c r="G62" s="149">
        <v>18</v>
      </c>
      <c r="H62" s="193"/>
      <c r="I62" s="188"/>
    </row>
    <row r="63" spans="1:9" ht="31.5">
      <c r="A63" s="180" t="s">
        <v>41</v>
      </c>
      <c r="B63" s="181">
        <v>570</v>
      </c>
      <c r="C63" s="182">
        <v>3</v>
      </c>
      <c r="D63" s="190"/>
      <c r="E63" s="191"/>
      <c r="F63" s="192"/>
      <c r="G63" s="156">
        <f>G64</f>
        <v>30</v>
      </c>
      <c r="H63" s="193"/>
      <c r="I63" s="188"/>
    </row>
    <row r="64" spans="1:9" ht="47.25">
      <c r="A64" s="180" t="s">
        <v>42</v>
      </c>
      <c r="B64" s="181">
        <v>570</v>
      </c>
      <c r="C64" s="182">
        <v>3</v>
      </c>
      <c r="D64" s="183">
        <v>9</v>
      </c>
      <c r="E64" s="184" t="s">
        <v>7</v>
      </c>
      <c r="F64" s="185" t="s">
        <v>7</v>
      </c>
      <c r="G64" s="156">
        <f>G65</f>
        <v>30</v>
      </c>
      <c r="H64" s="193"/>
      <c r="I64" s="188"/>
    </row>
    <row r="65" spans="1:9" ht="94.5">
      <c r="A65" s="141" t="s">
        <v>112</v>
      </c>
      <c r="B65" s="153">
        <v>570</v>
      </c>
      <c r="C65" s="189">
        <v>3</v>
      </c>
      <c r="D65" s="190">
        <v>9</v>
      </c>
      <c r="E65" s="191" t="s">
        <v>43</v>
      </c>
      <c r="F65" s="192" t="s">
        <v>7</v>
      </c>
      <c r="G65" s="149">
        <f>G66+G69</f>
        <v>30</v>
      </c>
      <c r="H65" s="187"/>
      <c r="I65" s="188"/>
    </row>
    <row r="66" spans="1:9" ht="47.25">
      <c r="A66" s="141" t="s">
        <v>44</v>
      </c>
      <c r="B66" s="153">
        <v>570</v>
      </c>
      <c r="C66" s="189">
        <v>3</v>
      </c>
      <c r="D66" s="190">
        <v>9</v>
      </c>
      <c r="E66" s="200" t="s">
        <v>45</v>
      </c>
      <c r="F66" s="192" t="s">
        <v>7</v>
      </c>
      <c r="G66" s="149">
        <f>G67</f>
        <v>15</v>
      </c>
      <c r="H66" s="193"/>
      <c r="I66" s="188"/>
    </row>
    <row r="67" spans="1:9" ht="31.5">
      <c r="A67" s="141" t="s">
        <v>98</v>
      </c>
      <c r="B67" s="153">
        <v>570</v>
      </c>
      <c r="C67" s="198">
        <v>3</v>
      </c>
      <c r="D67" s="199">
        <v>9</v>
      </c>
      <c r="E67" s="200" t="s">
        <v>45</v>
      </c>
      <c r="F67" s="201">
        <v>200</v>
      </c>
      <c r="G67" s="149">
        <f>G68</f>
        <v>15</v>
      </c>
      <c r="H67" s="193"/>
      <c r="I67" s="188"/>
    </row>
    <row r="68" spans="1:9" ht="31.5">
      <c r="A68" s="143" t="s">
        <v>18</v>
      </c>
      <c r="B68" s="153">
        <v>570</v>
      </c>
      <c r="C68" s="198">
        <v>3</v>
      </c>
      <c r="D68" s="199">
        <v>9</v>
      </c>
      <c r="E68" s="200" t="s">
        <v>45</v>
      </c>
      <c r="F68" s="201">
        <v>240</v>
      </c>
      <c r="G68" s="149">
        <v>15</v>
      </c>
      <c r="H68" s="193"/>
      <c r="I68" s="188"/>
    </row>
    <row r="69" spans="1:9" ht="47.25">
      <c r="A69" s="141" t="s">
        <v>46</v>
      </c>
      <c r="B69" s="153">
        <v>570</v>
      </c>
      <c r="C69" s="189">
        <v>3</v>
      </c>
      <c r="D69" s="190">
        <v>9</v>
      </c>
      <c r="E69" s="191" t="s">
        <v>47</v>
      </c>
      <c r="F69" s="192"/>
      <c r="G69" s="149">
        <f>G70</f>
        <v>15</v>
      </c>
      <c r="H69" s="193"/>
      <c r="I69" s="188"/>
    </row>
    <row r="70" spans="1:9" ht="31.5">
      <c r="A70" s="141" t="s">
        <v>98</v>
      </c>
      <c r="B70" s="153">
        <v>570</v>
      </c>
      <c r="C70" s="189">
        <v>3</v>
      </c>
      <c r="D70" s="190">
        <v>9</v>
      </c>
      <c r="E70" s="191" t="s">
        <v>47</v>
      </c>
      <c r="F70" s="192">
        <v>200</v>
      </c>
      <c r="G70" s="149">
        <f>G71</f>
        <v>15</v>
      </c>
      <c r="H70" s="193"/>
      <c r="I70" s="188"/>
    </row>
    <row r="71" spans="1:9" ht="31.5">
      <c r="A71" s="143" t="s">
        <v>18</v>
      </c>
      <c r="B71" s="153">
        <v>570</v>
      </c>
      <c r="C71" s="189">
        <v>3</v>
      </c>
      <c r="D71" s="190">
        <v>9</v>
      </c>
      <c r="E71" s="191" t="s">
        <v>47</v>
      </c>
      <c r="F71" s="192">
        <v>240</v>
      </c>
      <c r="G71" s="149">
        <v>15</v>
      </c>
      <c r="H71" s="193"/>
      <c r="I71" s="188"/>
    </row>
    <row r="72" spans="1:9" ht="18.75">
      <c r="A72" s="211" t="s">
        <v>48</v>
      </c>
      <c r="B72" s="181">
        <v>570</v>
      </c>
      <c r="C72" s="212">
        <v>4</v>
      </c>
      <c r="D72" s="190"/>
      <c r="E72" s="191"/>
      <c r="F72" s="192"/>
      <c r="G72" s="156">
        <f>G73</f>
        <v>7787.3</v>
      </c>
      <c r="H72" s="193"/>
      <c r="I72" s="188"/>
    </row>
    <row r="73" spans="1:9" ht="18.75">
      <c r="A73" s="211" t="s">
        <v>50</v>
      </c>
      <c r="B73" s="181">
        <v>570</v>
      </c>
      <c r="C73" s="212">
        <v>4</v>
      </c>
      <c r="D73" s="195">
        <v>9</v>
      </c>
      <c r="E73" s="213" t="s">
        <v>7</v>
      </c>
      <c r="F73" s="197" t="s">
        <v>7</v>
      </c>
      <c r="G73" s="156">
        <f>G74</f>
        <v>7787.3</v>
      </c>
      <c r="H73" s="187"/>
      <c r="I73" s="188"/>
    </row>
    <row r="74" spans="1:9" ht="63">
      <c r="A74" s="141" t="s">
        <v>134</v>
      </c>
      <c r="B74" s="153">
        <v>570</v>
      </c>
      <c r="C74" s="189">
        <v>4</v>
      </c>
      <c r="D74" s="190">
        <v>9</v>
      </c>
      <c r="E74" s="191" t="s">
        <v>51</v>
      </c>
      <c r="F74" s="197"/>
      <c r="G74" s="149">
        <f>G75+G82+G91</f>
        <v>7787.3</v>
      </c>
      <c r="H74" s="187"/>
      <c r="I74" s="188"/>
    </row>
    <row r="75" spans="1:9" ht="110.25">
      <c r="A75" s="141" t="s">
        <v>135</v>
      </c>
      <c r="B75" s="153">
        <v>570</v>
      </c>
      <c r="C75" s="189">
        <v>4</v>
      </c>
      <c r="D75" s="190">
        <v>9</v>
      </c>
      <c r="E75" s="191" t="s">
        <v>101</v>
      </c>
      <c r="F75" s="197"/>
      <c r="G75" s="149">
        <f>G76+G79</f>
        <v>3521.1000000000004</v>
      </c>
      <c r="H75" s="193"/>
      <c r="I75" s="188"/>
    </row>
    <row r="76" spans="1:9" ht="63">
      <c r="A76" s="142" t="s">
        <v>99</v>
      </c>
      <c r="B76" s="153">
        <v>570</v>
      </c>
      <c r="C76" s="189">
        <v>4</v>
      </c>
      <c r="D76" s="190">
        <v>9</v>
      </c>
      <c r="E76" s="191" t="s">
        <v>100</v>
      </c>
      <c r="F76" s="197"/>
      <c r="G76" s="149">
        <f>G77</f>
        <v>2710.4</v>
      </c>
      <c r="H76" s="193"/>
      <c r="I76" s="188"/>
    </row>
    <row r="77" spans="1:9" ht="31.5">
      <c r="A77" s="141" t="s">
        <v>98</v>
      </c>
      <c r="B77" s="153">
        <v>570</v>
      </c>
      <c r="C77" s="189">
        <v>4</v>
      </c>
      <c r="D77" s="190">
        <v>9</v>
      </c>
      <c r="E77" s="191" t="s">
        <v>100</v>
      </c>
      <c r="F77" s="201">
        <v>200</v>
      </c>
      <c r="G77" s="149">
        <f>G78</f>
        <v>2710.4</v>
      </c>
      <c r="H77" s="193"/>
      <c r="I77" s="188"/>
    </row>
    <row r="78" spans="1:9" ht="31.5">
      <c r="A78" s="143" t="s">
        <v>18</v>
      </c>
      <c r="B78" s="153">
        <v>570</v>
      </c>
      <c r="C78" s="189">
        <v>4</v>
      </c>
      <c r="D78" s="190">
        <v>9</v>
      </c>
      <c r="E78" s="191" t="s">
        <v>100</v>
      </c>
      <c r="F78" s="201">
        <v>240</v>
      </c>
      <c r="G78" s="149">
        <v>2710.4</v>
      </c>
      <c r="H78" s="193"/>
      <c r="I78" s="188"/>
    </row>
    <row r="79" spans="1:9" ht="47.25">
      <c r="A79" s="141" t="s">
        <v>114</v>
      </c>
      <c r="B79" s="153">
        <v>570</v>
      </c>
      <c r="C79" s="189">
        <v>4</v>
      </c>
      <c r="D79" s="190">
        <v>9</v>
      </c>
      <c r="E79" s="191" t="s">
        <v>102</v>
      </c>
      <c r="F79" s="197"/>
      <c r="G79" s="149">
        <f>G80</f>
        <v>810.7</v>
      </c>
      <c r="H79" s="193"/>
      <c r="I79" s="188"/>
    </row>
    <row r="80" spans="1:9" s="220" customFormat="1" ht="31.5">
      <c r="A80" s="141" t="s">
        <v>98</v>
      </c>
      <c r="B80" s="153">
        <v>570</v>
      </c>
      <c r="C80" s="189">
        <v>4</v>
      </c>
      <c r="D80" s="190">
        <v>9</v>
      </c>
      <c r="E80" s="191" t="s">
        <v>102</v>
      </c>
      <c r="F80" s="201">
        <v>200</v>
      </c>
      <c r="G80" s="149">
        <f>G81</f>
        <v>810.7</v>
      </c>
      <c r="H80" s="193"/>
      <c r="I80" s="219"/>
    </row>
    <row r="81" spans="1:9" ht="31.5">
      <c r="A81" s="143" t="s">
        <v>18</v>
      </c>
      <c r="B81" s="153">
        <v>570</v>
      </c>
      <c r="C81" s="189">
        <v>4</v>
      </c>
      <c r="D81" s="190">
        <v>9</v>
      </c>
      <c r="E81" s="191" t="s">
        <v>102</v>
      </c>
      <c r="F81" s="201">
        <v>240</v>
      </c>
      <c r="G81" s="149">
        <v>810.7</v>
      </c>
      <c r="H81" s="193"/>
      <c r="I81" s="188"/>
    </row>
    <row r="82" spans="1:9" ht="94.5">
      <c r="A82" s="141" t="s">
        <v>133</v>
      </c>
      <c r="B82" s="153">
        <v>570</v>
      </c>
      <c r="C82" s="189">
        <v>4</v>
      </c>
      <c r="D82" s="190">
        <v>9</v>
      </c>
      <c r="E82" s="191" t="s">
        <v>103</v>
      </c>
      <c r="F82" s="197"/>
      <c r="G82" s="149">
        <f>G83+G86</f>
        <v>4167.2</v>
      </c>
      <c r="H82" s="193"/>
      <c r="I82" s="188"/>
    </row>
    <row r="83" spans="1:9" ht="78.75">
      <c r="A83" s="141" t="s">
        <v>136</v>
      </c>
      <c r="B83" s="153">
        <v>570</v>
      </c>
      <c r="C83" s="189">
        <v>4</v>
      </c>
      <c r="D83" s="190">
        <v>9</v>
      </c>
      <c r="E83" s="191" t="s">
        <v>104</v>
      </c>
      <c r="F83" s="197"/>
      <c r="G83" s="149">
        <f>G84</f>
        <v>627.20000000000005</v>
      </c>
      <c r="H83" s="193"/>
      <c r="I83" s="188"/>
    </row>
    <row r="84" spans="1:9" ht="31.5">
      <c r="A84" s="141" t="s">
        <v>98</v>
      </c>
      <c r="B84" s="153">
        <v>570</v>
      </c>
      <c r="C84" s="189">
        <v>4</v>
      </c>
      <c r="D84" s="190">
        <v>9</v>
      </c>
      <c r="E84" s="191" t="s">
        <v>104</v>
      </c>
      <c r="F84" s="201">
        <v>200</v>
      </c>
      <c r="G84" s="149">
        <f>G85</f>
        <v>627.20000000000005</v>
      </c>
      <c r="H84" s="193"/>
      <c r="I84" s="188"/>
    </row>
    <row r="85" spans="1:9" ht="31.5">
      <c r="A85" s="143" t="s">
        <v>18</v>
      </c>
      <c r="B85" s="153">
        <v>570</v>
      </c>
      <c r="C85" s="189">
        <v>4</v>
      </c>
      <c r="D85" s="190">
        <v>9</v>
      </c>
      <c r="E85" s="191" t="s">
        <v>104</v>
      </c>
      <c r="F85" s="201">
        <v>240</v>
      </c>
      <c r="G85" s="149">
        <v>627.20000000000005</v>
      </c>
      <c r="H85" s="193"/>
      <c r="I85" s="188"/>
    </row>
    <row r="86" spans="1:9" ht="78.75">
      <c r="A86" s="144" t="s">
        <v>152</v>
      </c>
      <c r="B86" s="153">
        <v>570</v>
      </c>
      <c r="C86" s="189">
        <v>4</v>
      </c>
      <c r="D86" s="190">
        <v>9</v>
      </c>
      <c r="E86" s="191" t="s">
        <v>142</v>
      </c>
      <c r="F86" s="201"/>
      <c r="G86" s="149">
        <f>G87+G89</f>
        <v>3540</v>
      </c>
      <c r="H86" s="193"/>
      <c r="I86" s="188"/>
    </row>
    <row r="87" spans="1:9" ht="31.5">
      <c r="A87" s="202" t="s">
        <v>96</v>
      </c>
      <c r="B87" s="153">
        <v>570</v>
      </c>
      <c r="C87" s="189">
        <v>4</v>
      </c>
      <c r="D87" s="190">
        <v>9</v>
      </c>
      <c r="E87" s="191" t="s">
        <v>142</v>
      </c>
      <c r="F87" s="205">
        <v>200</v>
      </c>
      <c r="G87" s="149">
        <f>G88</f>
        <v>582</v>
      </c>
      <c r="H87" s="193"/>
      <c r="I87" s="188"/>
    </row>
    <row r="88" spans="1:9" ht="18.75">
      <c r="A88" s="144" t="s">
        <v>49</v>
      </c>
      <c r="B88" s="153">
        <v>570</v>
      </c>
      <c r="C88" s="189">
        <v>4</v>
      </c>
      <c r="D88" s="190">
        <v>9</v>
      </c>
      <c r="E88" s="191" t="s">
        <v>142</v>
      </c>
      <c r="F88" s="201">
        <v>240</v>
      </c>
      <c r="G88" s="149">
        <v>582</v>
      </c>
      <c r="H88" s="193"/>
      <c r="I88" s="188"/>
    </row>
    <row r="89" spans="1:9" ht="31.5">
      <c r="A89" s="141" t="s">
        <v>96</v>
      </c>
      <c r="B89" s="153">
        <v>570</v>
      </c>
      <c r="C89" s="189">
        <v>4</v>
      </c>
      <c r="D89" s="190">
        <v>9</v>
      </c>
      <c r="E89" s="191" t="s">
        <v>142</v>
      </c>
      <c r="F89" s="201">
        <v>400</v>
      </c>
      <c r="G89" s="149">
        <f>G90</f>
        <v>2958</v>
      </c>
      <c r="H89" s="193"/>
      <c r="I89" s="188"/>
    </row>
    <row r="90" spans="1:9" ht="18.75">
      <c r="A90" s="143" t="s">
        <v>49</v>
      </c>
      <c r="B90" s="153">
        <v>570</v>
      </c>
      <c r="C90" s="189">
        <v>4</v>
      </c>
      <c r="D90" s="190">
        <v>9</v>
      </c>
      <c r="E90" s="191" t="s">
        <v>142</v>
      </c>
      <c r="F90" s="201">
        <v>410</v>
      </c>
      <c r="G90" s="149">
        <v>2958</v>
      </c>
      <c r="H90" s="193"/>
      <c r="I90" s="188"/>
    </row>
    <row r="91" spans="1:9" ht="63">
      <c r="A91" s="19" t="s">
        <v>186</v>
      </c>
      <c r="B91" s="153">
        <v>570</v>
      </c>
      <c r="C91" s="189">
        <v>4</v>
      </c>
      <c r="D91" s="190">
        <v>9</v>
      </c>
      <c r="E91" s="16" t="s">
        <v>187</v>
      </c>
      <c r="F91" s="201"/>
      <c r="G91" s="156">
        <f>G92</f>
        <v>99</v>
      </c>
      <c r="H91" s="193"/>
      <c r="I91" s="188"/>
    </row>
    <row r="92" spans="1:9" ht="31.5">
      <c r="A92" s="25" t="s">
        <v>98</v>
      </c>
      <c r="B92" s="153">
        <v>570</v>
      </c>
      <c r="C92" s="189">
        <v>4</v>
      </c>
      <c r="D92" s="190">
        <v>9</v>
      </c>
      <c r="E92" s="16" t="s">
        <v>187</v>
      </c>
      <c r="F92" s="201">
        <v>200</v>
      </c>
      <c r="G92" s="149">
        <f>G93</f>
        <v>99</v>
      </c>
      <c r="H92" s="193"/>
      <c r="I92" s="188"/>
    </row>
    <row r="93" spans="1:9" ht="31.5">
      <c r="A93" s="25" t="s">
        <v>18</v>
      </c>
      <c r="B93" s="153">
        <v>570</v>
      </c>
      <c r="C93" s="189">
        <v>4</v>
      </c>
      <c r="D93" s="190">
        <v>9</v>
      </c>
      <c r="E93" s="16" t="s">
        <v>187</v>
      </c>
      <c r="F93" s="201">
        <v>240</v>
      </c>
      <c r="G93" s="149">
        <v>99</v>
      </c>
      <c r="H93" s="193"/>
      <c r="I93" s="188"/>
    </row>
    <row r="94" spans="1:9" ht="18.75">
      <c r="A94" s="211" t="s">
        <v>52</v>
      </c>
      <c r="B94" s="181">
        <v>570</v>
      </c>
      <c r="C94" s="212">
        <v>5</v>
      </c>
      <c r="D94" s="195" t="s">
        <v>7</v>
      </c>
      <c r="E94" s="213" t="s">
        <v>7</v>
      </c>
      <c r="F94" s="197" t="s">
        <v>7</v>
      </c>
      <c r="G94" s="149">
        <f>G95+G100+G103</f>
        <v>1189.8999999999999</v>
      </c>
      <c r="H94" s="193"/>
      <c r="I94" s="188"/>
    </row>
    <row r="95" spans="1:9" ht="18.75">
      <c r="A95" s="180" t="s">
        <v>53</v>
      </c>
      <c r="B95" s="181">
        <v>570</v>
      </c>
      <c r="C95" s="182">
        <v>5</v>
      </c>
      <c r="D95" s="183">
        <v>1</v>
      </c>
      <c r="E95" s="184" t="s">
        <v>7</v>
      </c>
      <c r="F95" s="185" t="s">
        <v>7</v>
      </c>
      <c r="G95" s="149">
        <f>G96</f>
        <v>15</v>
      </c>
      <c r="H95" s="193"/>
      <c r="I95" s="188"/>
    </row>
    <row r="96" spans="1:9" ht="18" customHeight="1">
      <c r="A96" s="141" t="s">
        <v>54</v>
      </c>
      <c r="B96" s="153">
        <v>570</v>
      </c>
      <c r="C96" s="189">
        <v>5</v>
      </c>
      <c r="D96" s="190">
        <v>1</v>
      </c>
      <c r="E96" s="191" t="s">
        <v>10</v>
      </c>
      <c r="F96" s="192"/>
      <c r="G96" s="149">
        <f>G97</f>
        <v>15</v>
      </c>
      <c r="H96" s="193"/>
      <c r="I96" s="188"/>
    </row>
    <row r="97" spans="1:9" ht="18.75">
      <c r="A97" s="143" t="s">
        <v>55</v>
      </c>
      <c r="B97" s="153">
        <v>570</v>
      </c>
      <c r="C97" s="189">
        <v>5</v>
      </c>
      <c r="D97" s="190">
        <v>1</v>
      </c>
      <c r="E97" s="191" t="s">
        <v>56</v>
      </c>
      <c r="F97" s="192"/>
      <c r="G97" s="149">
        <f>G98</f>
        <v>15</v>
      </c>
      <c r="H97" s="193"/>
      <c r="I97" s="188"/>
    </row>
    <row r="98" spans="1:9" ht="31.5">
      <c r="A98" s="141" t="s">
        <v>98</v>
      </c>
      <c r="B98" s="153">
        <v>570</v>
      </c>
      <c r="C98" s="189">
        <v>5</v>
      </c>
      <c r="D98" s="190">
        <v>1</v>
      </c>
      <c r="E98" s="191" t="s">
        <v>56</v>
      </c>
      <c r="F98" s="192">
        <v>200</v>
      </c>
      <c r="G98" s="149">
        <f>G99</f>
        <v>15</v>
      </c>
      <c r="H98" s="193"/>
      <c r="I98" s="188"/>
    </row>
    <row r="99" spans="1:9" ht="31.5">
      <c r="A99" s="143" t="s">
        <v>18</v>
      </c>
      <c r="B99" s="153">
        <v>570</v>
      </c>
      <c r="C99" s="189">
        <v>5</v>
      </c>
      <c r="D99" s="190">
        <v>1</v>
      </c>
      <c r="E99" s="191" t="s">
        <v>56</v>
      </c>
      <c r="F99" s="192">
        <v>240</v>
      </c>
      <c r="G99" s="149">
        <v>15</v>
      </c>
      <c r="H99" s="187"/>
      <c r="I99" s="188"/>
    </row>
    <row r="100" spans="1:9" ht="18.75">
      <c r="A100" s="211" t="s">
        <v>188</v>
      </c>
      <c r="B100" s="153">
        <v>570</v>
      </c>
      <c r="C100" s="189">
        <v>5</v>
      </c>
      <c r="D100" s="190">
        <v>2</v>
      </c>
      <c r="E100" s="191" t="s">
        <v>17</v>
      </c>
      <c r="F100" s="192"/>
      <c r="G100" s="156">
        <f>G101</f>
        <v>84.3</v>
      </c>
      <c r="H100" s="187"/>
      <c r="I100" s="188"/>
    </row>
    <row r="101" spans="1:9" ht="31.5">
      <c r="A101" s="143" t="s">
        <v>98</v>
      </c>
      <c r="B101" s="153">
        <v>570</v>
      </c>
      <c r="C101" s="189">
        <v>5</v>
      </c>
      <c r="D101" s="190">
        <v>2</v>
      </c>
      <c r="E101" s="191" t="s">
        <v>17</v>
      </c>
      <c r="F101" s="192">
        <v>800</v>
      </c>
      <c r="G101" s="149">
        <f>G102</f>
        <v>84.3</v>
      </c>
      <c r="H101" s="187"/>
      <c r="I101" s="188"/>
    </row>
    <row r="102" spans="1:9" ht="31.5">
      <c r="A102" s="143" t="s">
        <v>18</v>
      </c>
      <c r="B102" s="153">
        <v>570</v>
      </c>
      <c r="C102" s="189">
        <v>5</v>
      </c>
      <c r="D102" s="190">
        <v>2</v>
      </c>
      <c r="E102" s="191" t="s">
        <v>17</v>
      </c>
      <c r="F102" s="192">
        <v>810</v>
      </c>
      <c r="G102" s="149">
        <v>84.3</v>
      </c>
      <c r="H102" s="187"/>
      <c r="I102" s="188"/>
    </row>
    <row r="103" spans="1:9" ht="18.75">
      <c r="A103" s="211" t="s">
        <v>57</v>
      </c>
      <c r="B103" s="181">
        <v>570</v>
      </c>
      <c r="C103" s="182">
        <v>5</v>
      </c>
      <c r="D103" s="183">
        <v>3</v>
      </c>
      <c r="E103" s="184"/>
      <c r="F103" s="185"/>
      <c r="G103" s="156">
        <f>G104</f>
        <v>1090.5999999999999</v>
      </c>
      <c r="H103" s="193"/>
      <c r="I103" s="188"/>
    </row>
    <row r="104" spans="1:9" ht="63">
      <c r="A104" s="141" t="s">
        <v>118</v>
      </c>
      <c r="B104" s="153">
        <v>570</v>
      </c>
      <c r="C104" s="189">
        <v>5</v>
      </c>
      <c r="D104" s="190">
        <v>3</v>
      </c>
      <c r="E104" s="191" t="s">
        <v>58</v>
      </c>
      <c r="F104" s="192" t="s">
        <v>7</v>
      </c>
      <c r="G104" s="149">
        <f>G105+G109+G113</f>
        <v>1090.5999999999999</v>
      </c>
      <c r="H104" s="193"/>
      <c r="I104" s="188"/>
    </row>
    <row r="105" spans="1:9" ht="47.25">
      <c r="A105" s="141" t="s">
        <v>105</v>
      </c>
      <c r="B105" s="153">
        <v>570</v>
      </c>
      <c r="C105" s="189">
        <v>5</v>
      </c>
      <c r="D105" s="190">
        <v>3</v>
      </c>
      <c r="E105" s="191" t="s">
        <v>59</v>
      </c>
      <c r="F105" s="192"/>
      <c r="G105" s="149">
        <f>G106</f>
        <v>140</v>
      </c>
      <c r="H105" s="193"/>
      <c r="I105" s="188"/>
    </row>
    <row r="106" spans="1:9" ht="63">
      <c r="A106" s="141" t="s">
        <v>106</v>
      </c>
      <c r="B106" s="153">
        <v>570</v>
      </c>
      <c r="C106" s="189">
        <v>5</v>
      </c>
      <c r="D106" s="190">
        <v>3</v>
      </c>
      <c r="E106" s="191" t="s">
        <v>60</v>
      </c>
      <c r="F106" s="192"/>
      <c r="G106" s="149">
        <f>G107</f>
        <v>140</v>
      </c>
      <c r="H106" s="193"/>
      <c r="I106" s="188"/>
    </row>
    <row r="107" spans="1:9" ht="31.5">
      <c r="A107" s="141" t="s">
        <v>98</v>
      </c>
      <c r="B107" s="153">
        <v>570</v>
      </c>
      <c r="C107" s="189">
        <v>5</v>
      </c>
      <c r="D107" s="190">
        <v>3</v>
      </c>
      <c r="E107" s="191" t="s">
        <v>60</v>
      </c>
      <c r="F107" s="192">
        <v>200</v>
      </c>
      <c r="G107" s="149">
        <f>G108</f>
        <v>140</v>
      </c>
      <c r="H107" s="193"/>
      <c r="I107" s="188"/>
    </row>
    <row r="108" spans="1:9" ht="31.5">
      <c r="A108" s="141" t="s">
        <v>18</v>
      </c>
      <c r="B108" s="153">
        <v>570</v>
      </c>
      <c r="C108" s="189">
        <v>5</v>
      </c>
      <c r="D108" s="190">
        <v>3</v>
      </c>
      <c r="E108" s="191" t="s">
        <v>60</v>
      </c>
      <c r="F108" s="192">
        <v>240</v>
      </c>
      <c r="G108" s="149">
        <v>140</v>
      </c>
      <c r="H108" s="193"/>
      <c r="I108" s="188"/>
    </row>
    <row r="109" spans="1:9" ht="63">
      <c r="A109" s="141" t="s">
        <v>107</v>
      </c>
      <c r="B109" s="153">
        <v>570</v>
      </c>
      <c r="C109" s="189">
        <v>5</v>
      </c>
      <c r="D109" s="190">
        <v>3</v>
      </c>
      <c r="E109" s="191" t="s">
        <v>61</v>
      </c>
      <c r="F109" s="192"/>
      <c r="G109" s="149">
        <f>G110</f>
        <v>6</v>
      </c>
      <c r="H109" s="193"/>
      <c r="I109" s="188"/>
    </row>
    <row r="110" spans="1:9" ht="63">
      <c r="A110" s="141" t="s">
        <v>108</v>
      </c>
      <c r="B110" s="153">
        <v>570</v>
      </c>
      <c r="C110" s="189">
        <v>5</v>
      </c>
      <c r="D110" s="190">
        <v>3</v>
      </c>
      <c r="E110" s="191" t="s">
        <v>62</v>
      </c>
      <c r="F110" s="192"/>
      <c r="G110" s="149">
        <f>G111</f>
        <v>6</v>
      </c>
      <c r="H110" s="193"/>
      <c r="I110" s="188"/>
    </row>
    <row r="111" spans="1:9" ht="31.5">
      <c r="A111" s="141" t="s">
        <v>98</v>
      </c>
      <c r="B111" s="153">
        <v>570</v>
      </c>
      <c r="C111" s="189">
        <v>5</v>
      </c>
      <c r="D111" s="190">
        <v>3</v>
      </c>
      <c r="E111" s="191" t="s">
        <v>62</v>
      </c>
      <c r="F111" s="192">
        <v>200</v>
      </c>
      <c r="G111" s="149">
        <f>G112</f>
        <v>6</v>
      </c>
      <c r="H111" s="193"/>
      <c r="I111" s="188"/>
    </row>
    <row r="112" spans="1:9" ht="31.5">
      <c r="A112" s="141" t="s">
        <v>18</v>
      </c>
      <c r="B112" s="153">
        <v>570</v>
      </c>
      <c r="C112" s="189">
        <v>5</v>
      </c>
      <c r="D112" s="190">
        <v>3</v>
      </c>
      <c r="E112" s="191" t="s">
        <v>62</v>
      </c>
      <c r="F112" s="192">
        <v>240</v>
      </c>
      <c r="G112" s="149">
        <v>6</v>
      </c>
      <c r="H112" s="193"/>
      <c r="I112" s="188"/>
    </row>
    <row r="113" spans="1:9" ht="78.75">
      <c r="A113" s="141" t="s">
        <v>109</v>
      </c>
      <c r="B113" s="153">
        <v>570</v>
      </c>
      <c r="C113" s="189">
        <v>5</v>
      </c>
      <c r="D113" s="190">
        <v>3</v>
      </c>
      <c r="E113" s="191" t="s">
        <v>64</v>
      </c>
      <c r="F113" s="192"/>
      <c r="G113" s="149">
        <f>G114</f>
        <v>944.6</v>
      </c>
      <c r="H113" s="193"/>
      <c r="I113" s="188"/>
    </row>
    <row r="114" spans="1:9" ht="31.5">
      <c r="A114" s="141" t="s">
        <v>98</v>
      </c>
      <c r="B114" s="153">
        <v>570</v>
      </c>
      <c r="C114" s="189">
        <v>5</v>
      </c>
      <c r="D114" s="190">
        <v>3</v>
      </c>
      <c r="E114" s="191" t="s">
        <v>64</v>
      </c>
      <c r="F114" s="192">
        <v>200</v>
      </c>
      <c r="G114" s="149">
        <f>G115</f>
        <v>944.6</v>
      </c>
      <c r="H114" s="193"/>
      <c r="I114" s="188"/>
    </row>
    <row r="115" spans="1:9" ht="31.5">
      <c r="A115" s="141" t="s">
        <v>18</v>
      </c>
      <c r="B115" s="153">
        <v>570</v>
      </c>
      <c r="C115" s="189">
        <v>5</v>
      </c>
      <c r="D115" s="190">
        <v>3</v>
      </c>
      <c r="E115" s="191" t="s">
        <v>64</v>
      </c>
      <c r="F115" s="192">
        <v>240</v>
      </c>
      <c r="G115" s="149">
        <v>944.6</v>
      </c>
      <c r="H115" s="193"/>
      <c r="I115" s="188"/>
    </row>
    <row r="116" spans="1:9" ht="18.75">
      <c r="A116" s="221" t="s">
        <v>65</v>
      </c>
      <c r="B116" s="181">
        <v>570</v>
      </c>
      <c r="C116" s="222">
        <v>7</v>
      </c>
      <c r="D116" s="223">
        <v>7</v>
      </c>
      <c r="E116" s="191"/>
      <c r="F116" s="192"/>
      <c r="G116" s="149">
        <f>G117</f>
        <v>30</v>
      </c>
      <c r="H116" s="224"/>
      <c r="I116" s="188"/>
    </row>
    <row r="117" spans="1:9" ht="63">
      <c r="A117" s="141" t="s">
        <v>113</v>
      </c>
      <c r="B117" s="153">
        <v>570</v>
      </c>
      <c r="C117" s="225">
        <v>7</v>
      </c>
      <c r="D117" s="226">
        <v>7</v>
      </c>
      <c r="E117" s="191" t="s">
        <v>66</v>
      </c>
      <c r="F117" s="201"/>
      <c r="G117" s="149">
        <f>G118</f>
        <v>30</v>
      </c>
      <c r="H117" s="224"/>
      <c r="I117" s="188"/>
    </row>
    <row r="118" spans="1:9" ht="47.25">
      <c r="A118" s="143" t="s">
        <v>111</v>
      </c>
      <c r="B118" s="153">
        <v>570</v>
      </c>
      <c r="C118" s="225">
        <v>7</v>
      </c>
      <c r="D118" s="226">
        <v>7</v>
      </c>
      <c r="E118" s="200" t="s">
        <v>67</v>
      </c>
      <c r="F118" s="201"/>
      <c r="G118" s="149">
        <f>G119</f>
        <v>30</v>
      </c>
      <c r="H118" s="169"/>
      <c r="I118" s="188"/>
    </row>
    <row r="119" spans="1:9" ht="31.5">
      <c r="A119" s="141" t="s">
        <v>98</v>
      </c>
      <c r="B119" s="153">
        <v>570</v>
      </c>
      <c r="C119" s="225">
        <v>7</v>
      </c>
      <c r="D119" s="226">
        <v>7</v>
      </c>
      <c r="E119" s="200" t="s">
        <v>67</v>
      </c>
      <c r="F119" s="192">
        <v>200</v>
      </c>
      <c r="G119" s="149">
        <f>G120</f>
        <v>30</v>
      </c>
      <c r="H119" s="169"/>
      <c r="I119" s="188"/>
    </row>
    <row r="120" spans="1:9" ht="31.5">
      <c r="A120" s="227" t="s">
        <v>18</v>
      </c>
      <c r="B120" s="153">
        <v>570</v>
      </c>
      <c r="C120" s="225">
        <v>7</v>
      </c>
      <c r="D120" s="226">
        <v>7</v>
      </c>
      <c r="E120" s="200" t="s">
        <v>67</v>
      </c>
      <c r="F120" s="192">
        <v>240</v>
      </c>
      <c r="G120" s="149">
        <v>30</v>
      </c>
      <c r="H120" s="169"/>
      <c r="I120" s="188"/>
    </row>
    <row r="121" spans="1:9" ht="18.75">
      <c r="A121" s="228" t="s">
        <v>68</v>
      </c>
      <c r="B121" s="181">
        <v>570</v>
      </c>
      <c r="C121" s="222">
        <v>8</v>
      </c>
      <c r="D121" s="223" t="s">
        <v>7</v>
      </c>
      <c r="E121" s="229" t="s">
        <v>7</v>
      </c>
      <c r="F121" s="230" t="s">
        <v>7</v>
      </c>
      <c r="G121" s="160">
        <f>G122</f>
        <v>3069</v>
      </c>
      <c r="H121" s="169"/>
      <c r="I121" s="188"/>
    </row>
    <row r="122" spans="1:9" ht="18.75">
      <c r="A122" s="231" t="s">
        <v>69</v>
      </c>
      <c r="B122" s="181">
        <v>570</v>
      </c>
      <c r="C122" s="232">
        <v>8</v>
      </c>
      <c r="D122" s="233">
        <v>1</v>
      </c>
      <c r="E122" s="234" t="s">
        <v>7</v>
      </c>
      <c r="F122" s="235" t="s">
        <v>7</v>
      </c>
      <c r="G122" s="160">
        <f>G123</f>
        <v>3069</v>
      </c>
      <c r="H122" s="169"/>
      <c r="I122" s="188"/>
    </row>
    <row r="123" spans="1:9" ht="51.75" customHeight="1">
      <c r="A123" s="145" t="s">
        <v>115</v>
      </c>
      <c r="B123" s="153">
        <v>570</v>
      </c>
      <c r="C123" s="225">
        <v>8</v>
      </c>
      <c r="D123" s="226">
        <v>1</v>
      </c>
      <c r="E123" s="191" t="s">
        <v>70</v>
      </c>
      <c r="F123" s="236" t="s">
        <v>7</v>
      </c>
      <c r="G123" s="148">
        <f>G125+G127+G129+G131+G134</f>
        <v>3069</v>
      </c>
      <c r="H123" s="169"/>
      <c r="I123" s="188"/>
    </row>
    <row r="124" spans="1:9" ht="51" customHeight="1">
      <c r="A124" s="145" t="s">
        <v>116</v>
      </c>
      <c r="B124" s="153">
        <v>570</v>
      </c>
      <c r="C124" s="225">
        <v>8</v>
      </c>
      <c r="D124" s="226">
        <v>1</v>
      </c>
      <c r="E124" s="191" t="s">
        <v>71</v>
      </c>
      <c r="F124" s="236"/>
      <c r="G124" s="148">
        <f>G125+G127+G129</f>
        <v>2937.7</v>
      </c>
      <c r="H124" s="169"/>
      <c r="I124" s="188"/>
    </row>
    <row r="125" spans="1:9" ht="78.75">
      <c r="A125" s="144" t="s">
        <v>13</v>
      </c>
      <c r="B125" s="153">
        <v>570</v>
      </c>
      <c r="C125" s="225">
        <v>8</v>
      </c>
      <c r="D125" s="226">
        <v>1</v>
      </c>
      <c r="E125" s="191" t="s">
        <v>71</v>
      </c>
      <c r="F125" s="236">
        <v>100</v>
      </c>
      <c r="G125" s="148">
        <f>G126</f>
        <v>1472.7</v>
      </c>
      <c r="H125" s="169"/>
      <c r="I125" s="188"/>
    </row>
    <row r="126" spans="1:9" ht="18.75">
      <c r="A126" s="244" t="s">
        <v>72</v>
      </c>
      <c r="B126" s="153">
        <v>570</v>
      </c>
      <c r="C126" s="225">
        <v>8</v>
      </c>
      <c r="D126" s="226">
        <v>1</v>
      </c>
      <c r="E126" s="191" t="s">
        <v>71</v>
      </c>
      <c r="F126" s="236">
        <v>110</v>
      </c>
      <c r="G126" s="148">
        <v>1472.7</v>
      </c>
      <c r="H126" s="169"/>
      <c r="I126" s="188"/>
    </row>
    <row r="127" spans="1:9" ht="31.5">
      <c r="A127" s="141" t="s">
        <v>98</v>
      </c>
      <c r="B127" s="153">
        <v>570</v>
      </c>
      <c r="C127" s="237">
        <v>8</v>
      </c>
      <c r="D127" s="238">
        <v>1</v>
      </c>
      <c r="E127" s="191" t="s">
        <v>71</v>
      </c>
      <c r="F127" s="239">
        <v>200</v>
      </c>
      <c r="G127" s="148">
        <f>G128</f>
        <v>1400</v>
      </c>
      <c r="H127" s="169"/>
      <c r="I127" s="188"/>
    </row>
    <row r="128" spans="1:9" ht="31.5">
      <c r="A128" s="240" t="s">
        <v>18</v>
      </c>
      <c r="B128" s="153">
        <v>570</v>
      </c>
      <c r="C128" s="241">
        <v>8</v>
      </c>
      <c r="D128" s="242">
        <v>1</v>
      </c>
      <c r="E128" s="191" t="s">
        <v>71</v>
      </c>
      <c r="F128" s="243">
        <v>240</v>
      </c>
      <c r="G128" s="148">
        <v>1400</v>
      </c>
      <c r="H128" s="169"/>
      <c r="I128" s="188"/>
    </row>
    <row r="129" spans="1:9" ht="18.75">
      <c r="A129" s="144" t="s">
        <v>19</v>
      </c>
      <c r="B129" s="153">
        <v>570</v>
      </c>
      <c r="C129" s="225">
        <v>8</v>
      </c>
      <c r="D129" s="226">
        <v>1</v>
      </c>
      <c r="E129" s="191" t="s">
        <v>71</v>
      </c>
      <c r="F129" s="236">
        <v>800</v>
      </c>
      <c r="G129" s="148">
        <f>G130</f>
        <v>65</v>
      </c>
      <c r="H129" s="169"/>
      <c r="I129" s="188"/>
    </row>
    <row r="130" spans="1:9" ht="18.75">
      <c r="A130" s="144" t="s">
        <v>20</v>
      </c>
      <c r="B130" s="153">
        <v>570</v>
      </c>
      <c r="C130" s="225">
        <v>8</v>
      </c>
      <c r="D130" s="226">
        <v>1</v>
      </c>
      <c r="E130" s="191" t="s">
        <v>71</v>
      </c>
      <c r="F130" s="236">
        <v>850</v>
      </c>
      <c r="G130" s="148">
        <v>65</v>
      </c>
      <c r="H130" s="169"/>
      <c r="I130" s="188"/>
    </row>
    <row r="131" spans="1:9" ht="78.75">
      <c r="A131" s="143" t="s">
        <v>155</v>
      </c>
      <c r="B131" s="153">
        <v>570</v>
      </c>
      <c r="C131" s="225">
        <v>8</v>
      </c>
      <c r="D131" s="226">
        <v>1</v>
      </c>
      <c r="E131" s="191" t="s">
        <v>137</v>
      </c>
      <c r="F131" s="236"/>
      <c r="G131" s="148">
        <f>G132</f>
        <v>130</v>
      </c>
      <c r="H131" s="169"/>
      <c r="I131" s="188"/>
    </row>
    <row r="132" spans="1:9" ht="78.75">
      <c r="A132" s="144" t="s">
        <v>13</v>
      </c>
      <c r="B132" s="153">
        <v>570</v>
      </c>
      <c r="C132" s="225">
        <v>8</v>
      </c>
      <c r="D132" s="226">
        <v>1</v>
      </c>
      <c r="E132" s="191" t="s">
        <v>137</v>
      </c>
      <c r="F132" s="236">
        <v>100</v>
      </c>
      <c r="G132" s="148">
        <f>G133</f>
        <v>130</v>
      </c>
      <c r="H132" s="187"/>
      <c r="I132" s="188"/>
    </row>
    <row r="133" spans="1:9" ht="18.75">
      <c r="A133" s="244" t="s">
        <v>72</v>
      </c>
      <c r="B133" s="153">
        <v>570</v>
      </c>
      <c r="C133" s="225">
        <v>8</v>
      </c>
      <c r="D133" s="226">
        <v>1</v>
      </c>
      <c r="E133" s="191" t="s">
        <v>137</v>
      </c>
      <c r="F133" s="236">
        <v>110</v>
      </c>
      <c r="G133" s="148">
        <v>130</v>
      </c>
      <c r="H133" s="224"/>
      <c r="I133" s="188"/>
    </row>
    <row r="134" spans="1:9" ht="60" customHeight="1">
      <c r="A134" s="143" t="s">
        <v>156</v>
      </c>
      <c r="B134" s="153">
        <v>570</v>
      </c>
      <c r="C134" s="225">
        <v>8</v>
      </c>
      <c r="D134" s="226">
        <v>1</v>
      </c>
      <c r="E134" s="191" t="s">
        <v>138</v>
      </c>
      <c r="F134" s="236"/>
      <c r="G134" s="148">
        <f>G135</f>
        <v>1.3</v>
      </c>
      <c r="H134" s="169"/>
      <c r="I134" s="188"/>
    </row>
    <row r="135" spans="1:9" ht="78.75">
      <c r="A135" s="144" t="s">
        <v>13</v>
      </c>
      <c r="B135" s="153">
        <v>570</v>
      </c>
      <c r="C135" s="225">
        <v>8</v>
      </c>
      <c r="D135" s="226">
        <v>1</v>
      </c>
      <c r="E135" s="191" t="s">
        <v>138</v>
      </c>
      <c r="F135" s="236">
        <v>100</v>
      </c>
      <c r="G135" s="148">
        <f>G136</f>
        <v>1.3</v>
      </c>
      <c r="H135" s="169"/>
      <c r="I135" s="188"/>
    </row>
    <row r="136" spans="1:9" ht="18.75">
      <c r="A136" s="244" t="s">
        <v>72</v>
      </c>
      <c r="B136" s="153">
        <v>570</v>
      </c>
      <c r="C136" s="225">
        <v>8</v>
      </c>
      <c r="D136" s="226">
        <v>1</v>
      </c>
      <c r="E136" s="191" t="s">
        <v>138</v>
      </c>
      <c r="F136" s="236">
        <v>110</v>
      </c>
      <c r="G136" s="148">
        <v>1.3</v>
      </c>
      <c r="H136" s="169"/>
      <c r="I136" s="188"/>
    </row>
    <row r="137" spans="1:9" ht="18.75">
      <c r="A137" s="211" t="s">
        <v>73</v>
      </c>
      <c r="B137" s="181">
        <v>570</v>
      </c>
      <c r="C137" s="222">
        <v>10</v>
      </c>
      <c r="D137" s="238"/>
      <c r="E137" s="191"/>
      <c r="F137" s="239"/>
      <c r="G137" s="156">
        <f>G138</f>
        <v>75</v>
      </c>
      <c r="H137" s="169"/>
      <c r="I137" s="188"/>
    </row>
    <row r="138" spans="1:9" ht="18.75">
      <c r="A138" s="221" t="s">
        <v>74</v>
      </c>
      <c r="B138" s="181">
        <v>570</v>
      </c>
      <c r="C138" s="222">
        <v>10</v>
      </c>
      <c r="D138" s="223">
        <v>1</v>
      </c>
      <c r="E138" s="229" t="s">
        <v>7</v>
      </c>
      <c r="F138" s="230" t="s">
        <v>7</v>
      </c>
      <c r="G138" s="160">
        <f>G139</f>
        <v>75</v>
      </c>
      <c r="H138" s="224"/>
      <c r="I138" s="188"/>
    </row>
    <row r="139" spans="1:9" ht="18.75">
      <c r="A139" s="245" t="s">
        <v>75</v>
      </c>
      <c r="B139" s="153">
        <v>570</v>
      </c>
      <c r="C139" s="241">
        <v>10</v>
      </c>
      <c r="D139" s="242">
        <v>1</v>
      </c>
      <c r="E139" s="215" t="s">
        <v>10</v>
      </c>
      <c r="F139" s="243" t="s">
        <v>7</v>
      </c>
      <c r="G139" s="148">
        <f>G140</f>
        <v>75</v>
      </c>
      <c r="H139" s="224"/>
      <c r="I139" s="188"/>
    </row>
    <row r="140" spans="1:9" ht="31.5">
      <c r="A140" s="146" t="s">
        <v>76</v>
      </c>
      <c r="B140" s="153">
        <v>570</v>
      </c>
      <c r="C140" s="225">
        <v>10</v>
      </c>
      <c r="D140" s="226">
        <v>1</v>
      </c>
      <c r="E140" s="191" t="s">
        <v>95</v>
      </c>
      <c r="F140" s="236" t="s">
        <v>7</v>
      </c>
      <c r="G140" s="148">
        <f>G141</f>
        <v>75</v>
      </c>
      <c r="H140" s="224"/>
      <c r="I140" s="188"/>
    </row>
    <row r="141" spans="1:9" ht="18.75">
      <c r="A141" s="227" t="s">
        <v>77</v>
      </c>
      <c r="B141" s="153">
        <v>570</v>
      </c>
      <c r="C141" s="237">
        <v>10</v>
      </c>
      <c r="D141" s="238">
        <v>1</v>
      </c>
      <c r="E141" s="191" t="s">
        <v>95</v>
      </c>
      <c r="F141" s="239">
        <v>300</v>
      </c>
      <c r="G141" s="148">
        <f>G142</f>
        <v>75</v>
      </c>
      <c r="H141" s="169"/>
      <c r="I141" s="188"/>
    </row>
    <row r="142" spans="1:9" ht="18.75">
      <c r="A142" s="227" t="s">
        <v>78</v>
      </c>
      <c r="B142" s="153">
        <v>570</v>
      </c>
      <c r="C142" s="237">
        <v>10</v>
      </c>
      <c r="D142" s="238">
        <v>1</v>
      </c>
      <c r="E142" s="214" t="s">
        <v>95</v>
      </c>
      <c r="F142" s="239">
        <v>320</v>
      </c>
      <c r="G142" s="148">
        <v>75</v>
      </c>
      <c r="H142" s="193"/>
      <c r="I142" s="188"/>
    </row>
    <row r="143" spans="1:9" ht="18.75">
      <c r="A143" s="228" t="s">
        <v>79</v>
      </c>
      <c r="B143" s="181">
        <v>570</v>
      </c>
      <c r="C143" s="246">
        <v>11</v>
      </c>
      <c r="D143" s="247" t="s">
        <v>7</v>
      </c>
      <c r="E143" s="248" t="s">
        <v>7</v>
      </c>
      <c r="F143" s="249" t="s">
        <v>7</v>
      </c>
      <c r="G143" s="160">
        <f>G144</f>
        <v>0</v>
      </c>
      <c r="H143" s="193"/>
      <c r="I143" s="188"/>
    </row>
    <row r="144" spans="1:9" ht="31.5">
      <c r="A144" s="250" t="s">
        <v>82</v>
      </c>
      <c r="B144" s="181">
        <v>570</v>
      </c>
      <c r="C144" s="223">
        <v>11</v>
      </c>
      <c r="D144" s="223">
        <v>5</v>
      </c>
      <c r="E144" s="251" t="s">
        <v>7</v>
      </c>
      <c r="F144" s="230" t="s">
        <v>7</v>
      </c>
      <c r="G144" s="160">
        <f>G145</f>
        <v>0</v>
      </c>
      <c r="H144" s="224"/>
      <c r="I144" s="188"/>
    </row>
    <row r="145" spans="1:9" ht="63">
      <c r="A145" s="144" t="s">
        <v>117</v>
      </c>
      <c r="B145" s="153">
        <v>570</v>
      </c>
      <c r="C145" s="199">
        <v>11</v>
      </c>
      <c r="D145" s="199">
        <v>5</v>
      </c>
      <c r="E145" s="214" t="s">
        <v>80</v>
      </c>
      <c r="F145" s="230"/>
      <c r="G145" s="160">
        <f>G147</f>
        <v>0</v>
      </c>
      <c r="H145" s="193"/>
      <c r="I145" s="188"/>
    </row>
    <row r="146" spans="1:9" ht="47.25">
      <c r="A146" s="144" t="s">
        <v>110</v>
      </c>
      <c r="B146" s="153">
        <v>570</v>
      </c>
      <c r="C146" s="238">
        <v>11</v>
      </c>
      <c r="D146" s="238">
        <v>5</v>
      </c>
      <c r="E146" s="214" t="s">
        <v>81</v>
      </c>
      <c r="F146" s="239" t="s">
        <v>7</v>
      </c>
      <c r="G146" s="148">
        <f>G147</f>
        <v>0</v>
      </c>
      <c r="H146" s="193"/>
      <c r="I146" s="188"/>
    </row>
    <row r="147" spans="1:9" ht="31.5">
      <c r="A147" s="141" t="s">
        <v>98</v>
      </c>
      <c r="B147" s="153">
        <v>570</v>
      </c>
      <c r="C147" s="225">
        <v>11</v>
      </c>
      <c r="D147" s="226">
        <v>5</v>
      </c>
      <c r="E147" s="191" t="s">
        <v>81</v>
      </c>
      <c r="F147" s="192">
        <v>200</v>
      </c>
      <c r="G147" s="149">
        <f>G148</f>
        <v>0</v>
      </c>
      <c r="H147" s="193"/>
      <c r="I147" s="188"/>
    </row>
    <row r="148" spans="1:9" ht="31.5">
      <c r="A148" s="143" t="s">
        <v>18</v>
      </c>
      <c r="B148" s="153">
        <v>570</v>
      </c>
      <c r="C148" s="225">
        <v>11</v>
      </c>
      <c r="D148" s="226">
        <v>5</v>
      </c>
      <c r="E148" s="191" t="s">
        <v>81</v>
      </c>
      <c r="F148" s="201">
        <v>240</v>
      </c>
      <c r="G148" s="149">
        <v>0</v>
      </c>
      <c r="H148" s="193"/>
      <c r="I148" s="188"/>
    </row>
    <row r="149" spans="1:9" ht="18.75" hidden="1">
      <c r="A149" s="194" t="s">
        <v>83</v>
      </c>
      <c r="B149" s="181">
        <v>570</v>
      </c>
      <c r="C149" s="223">
        <v>99</v>
      </c>
      <c r="D149" s="223"/>
      <c r="E149" s="251" t="s">
        <v>7</v>
      </c>
      <c r="F149" s="230" t="s">
        <v>7</v>
      </c>
      <c r="G149" s="160">
        <f>G150</f>
        <v>0</v>
      </c>
      <c r="H149" s="193"/>
      <c r="I149" s="188"/>
    </row>
    <row r="150" spans="1:9" ht="18.75" hidden="1">
      <c r="A150" s="144" t="s">
        <v>83</v>
      </c>
      <c r="B150" s="181">
        <v>570</v>
      </c>
      <c r="C150" s="238">
        <v>99</v>
      </c>
      <c r="D150" s="238">
        <v>99</v>
      </c>
      <c r="E150" s="214"/>
      <c r="F150" s="201"/>
      <c r="G150" s="149">
        <f>G151</f>
        <v>0</v>
      </c>
      <c r="H150" s="224"/>
      <c r="I150" s="188"/>
    </row>
    <row r="151" spans="1:9" ht="15.75" hidden="1">
      <c r="A151" s="144" t="s">
        <v>9</v>
      </c>
      <c r="B151" s="181">
        <v>570</v>
      </c>
      <c r="C151" s="238">
        <v>99</v>
      </c>
      <c r="D151" s="238">
        <v>99</v>
      </c>
      <c r="E151" s="214" t="s">
        <v>10</v>
      </c>
      <c r="F151" s="201"/>
      <c r="G151" s="149">
        <f>G152</f>
        <v>0</v>
      </c>
      <c r="H151" s="187"/>
      <c r="I151" s="252"/>
    </row>
    <row r="152" spans="1:9" ht="15.75" hidden="1">
      <c r="A152" s="144" t="s">
        <v>83</v>
      </c>
      <c r="B152" s="181">
        <v>570</v>
      </c>
      <c r="C152" s="238">
        <v>99</v>
      </c>
      <c r="D152" s="238">
        <v>99</v>
      </c>
      <c r="E152" s="214" t="s">
        <v>84</v>
      </c>
      <c r="F152" s="201"/>
      <c r="G152" s="149">
        <f>G153</f>
        <v>0</v>
      </c>
      <c r="H152" s="253"/>
      <c r="I152" s="252"/>
    </row>
    <row r="153" spans="1:9" ht="15.75" hidden="1">
      <c r="A153" s="144" t="s">
        <v>83</v>
      </c>
      <c r="B153" s="181">
        <v>570</v>
      </c>
      <c r="C153" s="238">
        <v>99</v>
      </c>
      <c r="D153" s="238">
        <v>99</v>
      </c>
      <c r="E153" s="214" t="s">
        <v>84</v>
      </c>
      <c r="F153" s="201">
        <v>900</v>
      </c>
      <c r="G153" s="149">
        <f>G154</f>
        <v>0</v>
      </c>
      <c r="H153" s="253"/>
      <c r="I153" s="252"/>
    </row>
    <row r="154" spans="1:9" ht="15.75" hidden="1">
      <c r="A154" s="144" t="s">
        <v>83</v>
      </c>
      <c r="B154" s="181">
        <v>570</v>
      </c>
      <c r="C154" s="238">
        <v>99</v>
      </c>
      <c r="D154" s="238">
        <v>99</v>
      </c>
      <c r="E154" s="214" t="s">
        <v>84</v>
      </c>
      <c r="F154" s="201">
        <v>990</v>
      </c>
      <c r="G154" s="149"/>
      <c r="H154" s="253"/>
      <c r="I154" s="252"/>
    </row>
    <row r="155" spans="1:9" ht="15.75">
      <c r="A155" s="308" t="s">
        <v>85</v>
      </c>
      <c r="B155" s="309"/>
      <c r="C155" s="309"/>
      <c r="D155" s="309"/>
      <c r="E155" s="309"/>
      <c r="F155" s="310"/>
      <c r="G155" s="160">
        <f>G17+G56+G63+G72+G94+G116+G121+G137+G143+G149</f>
        <v>17772.099999999999</v>
      </c>
      <c r="H155" s="166"/>
      <c r="I155" s="252"/>
    </row>
    <row r="156" spans="1:9" ht="15.75">
      <c r="A156" s="254"/>
      <c r="B156" s="254"/>
      <c r="C156" s="254"/>
      <c r="D156" s="255"/>
      <c r="E156" s="255"/>
      <c r="F156" s="166"/>
      <c r="G156" s="256"/>
      <c r="H156" s="253"/>
      <c r="I156" s="252"/>
    </row>
    <row r="157" spans="1:9" ht="15.75">
      <c r="A157" s="257"/>
      <c r="B157" s="257"/>
      <c r="C157" s="257"/>
      <c r="D157" s="258"/>
      <c r="E157" s="258"/>
      <c r="F157" s="253"/>
      <c r="G157" s="258"/>
      <c r="H157" s="258"/>
    </row>
    <row r="158" spans="1:9" ht="15.75">
      <c r="A158" s="259"/>
      <c r="B158" s="259"/>
      <c r="C158" s="259"/>
    </row>
    <row r="159" spans="1:9" ht="15.75">
      <c r="A159" s="259"/>
      <c r="B159" s="259"/>
      <c r="C159" s="259"/>
    </row>
    <row r="160" spans="1:9" ht="15">
      <c r="A160" s="260"/>
      <c r="B160" s="260"/>
      <c r="C160" s="260"/>
    </row>
    <row r="161" spans="1:3" ht="15">
      <c r="A161" s="261"/>
      <c r="B161" s="261"/>
      <c r="C161" s="261"/>
    </row>
    <row r="162" spans="1:3" ht="15">
      <c r="A162" s="260"/>
      <c r="B162" s="260"/>
      <c r="C162" s="260"/>
    </row>
  </sheetData>
  <mergeCells count="7">
    <mergeCell ref="E1:G1"/>
    <mergeCell ref="C2:G4"/>
    <mergeCell ref="A155:F155"/>
    <mergeCell ref="C5:G5"/>
    <mergeCell ref="A7:G7"/>
    <mergeCell ref="E10:G10"/>
    <mergeCell ref="A12:G13"/>
  </mergeCells>
  <pageMargins left="0" right="0" top="0" bottom="0" header="0" footer="0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18"/>
  <sheetViews>
    <sheetView tabSelected="1" topLeftCell="E1" workbookViewId="0">
      <selection activeCell="R6" sqref="R6"/>
    </sheetView>
  </sheetViews>
  <sheetFormatPr defaultColWidth="9.140625" defaultRowHeight="12.75"/>
  <cols>
    <col min="1" max="4" width="0" style="267" hidden="1" customWidth="1"/>
    <col min="5" max="5" width="55.5703125" style="267" customWidth="1"/>
    <col min="6" max="10" width="0" style="267" hidden="1" customWidth="1"/>
    <col min="11" max="11" width="7.85546875" style="267" customWidth="1"/>
    <col min="12" max="12" width="5" style="267" customWidth="1"/>
    <col min="13" max="13" width="5.85546875" style="267" customWidth="1"/>
    <col min="14" max="15" width="5" style="267" customWidth="1"/>
    <col min="16" max="16" width="8.85546875" style="267" customWidth="1"/>
    <col min="17" max="17" width="7.7109375" style="267" customWidth="1"/>
    <col min="18" max="18" width="17.28515625" style="267" customWidth="1"/>
    <col min="19" max="19" width="10.7109375" style="267" customWidth="1"/>
    <col min="20" max="16384" width="9.140625" style="267"/>
  </cols>
  <sheetData>
    <row r="1" spans="1:28" ht="18.75">
      <c r="A1" s="263"/>
      <c r="B1" s="103"/>
      <c r="C1" s="103"/>
      <c r="D1" s="103"/>
      <c r="E1" s="103"/>
      <c r="F1" s="103"/>
      <c r="G1" s="103"/>
      <c r="H1" s="103"/>
      <c r="I1" s="103"/>
      <c r="J1" s="103"/>
      <c r="K1" s="104"/>
      <c r="L1" s="264"/>
      <c r="M1" s="264"/>
      <c r="N1" s="264"/>
      <c r="O1" s="264"/>
      <c r="P1" s="264"/>
      <c r="Q1" s="265"/>
      <c r="R1" s="266" t="s">
        <v>157</v>
      </c>
      <c r="S1" s="265"/>
    </row>
    <row r="2" spans="1:28" ht="46.5" customHeight="1">
      <c r="A2" s="263"/>
      <c r="B2" s="103"/>
      <c r="C2" s="103"/>
      <c r="D2" s="103"/>
      <c r="E2" s="103"/>
      <c r="F2" s="103"/>
      <c r="G2" s="103"/>
      <c r="H2" s="103"/>
      <c r="I2" s="103"/>
      <c r="J2" s="103"/>
      <c r="K2" s="104"/>
      <c r="L2" s="264"/>
      <c r="M2" s="104"/>
      <c r="N2" s="319" t="s">
        <v>197</v>
      </c>
      <c r="O2" s="319"/>
      <c r="P2" s="319"/>
      <c r="Q2" s="319"/>
      <c r="R2" s="319"/>
      <c r="S2" s="265"/>
    </row>
    <row r="3" spans="1:28" ht="29.25" customHeight="1">
      <c r="A3" s="263"/>
      <c r="B3" s="103"/>
      <c r="C3" s="103"/>
      <c r="D3" s="103"/>
      <c r="E3" s="103"/>
      <c r="F3" s="103"/>
      <c r="G3" s="103"/>
      <c r="H3" s="103"/>
      <c r="I3" s="103"/>
      <c r="J3" s="103"/>
      <c r="K3" s="104"/>
      <c r="L3" s="264"/>
      <c r="M3" s="264"/>
      <c r="N3" s="264"/>
      <c r="O3" s="264"/>
      <c r="P3" s="264"/>
      <c r="Q3" s="321" t="s">
        <v>198</v>
      </c>
      <c r="R3" s="321"/>
      <c r="S3" s="265"/>
    </row>
    <row r="4" spans="1:28" ht="18.75">
      <c r="A4" s="263"/>
      <c r="B4" s="103"/>
      <c r="C4" s="103"/>
      <c r="D4" s="103"/>
      <c r="E4" s="103"/>
      <c r="F4" s="103"/>
      <c r="G4" s="103"/>
      <c r="H4" s="103"/>
      <c r="I4" s="103"/>
      <c r="J4" s="103"/>
      <c r="K4" s="104"/>
      <c r="L4" s="264"/>
      <c r="M4" s="264"/>
      <c r="N4" s="264"/>
      <c r="O4" s="264"/>
      <c r="P4" s="264"/>
      <c r="Q4" s="264"/>
      <c r="R4" s="266"/>
      <c r="S4" s="265"/>
    </row>
    <row r="5" spans="1:28" ht="31.5" customHeight="1">
      <c r="A5" s="263"/>
      <c r="B5" s="103"/>
      <c r="C5" s="103"/>
      <c r="D5" s="103"/>
      <c r="E5" s="320" t="s">
        <v>158</v>
      </c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265"/>
      <c r="U5" s="103"/>
      <c r="V5" s="103"/>
      <c r="W5" s="103"/>
      <c r="X5" s="103"/>
      <c r="Y5" s="103"/>
      <c r="Z5" s="103"/>
      <c r="AA5" s="104"/>
      <c r="AB5" s="264"/>
    </row>
    <row r="6" spans="1:28" ht="18.75">
      <c r="A6" s="263"/>
      <c r="B6" s="103"/>
      <c r="C6" s="103"/>
      <c r="D6" s="103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5"/>
      <c r="U6" s="103"/>
      <c r="V6" s="103"/>
      <c r="W6" s="103"/>
      <c r="X6" s="103"/>
      <c r="Y6" s="103"/>
      <c r="Z6" s="103"/>
      <c r="AA6" s="104"/>
      <c r="AB6" s="264"/>
    </row>
    <row r="7" spans="1:28" ht="18.75">
      <c r="A7" s="26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269" t="s">
        <v>89</v>
      </c>
      <c r="S7" s="265"/>
      <c r="U7" s="103"/>
      <c r="V7" s="103"/>
      <c r="W7" s="103"/>
      <c r="X7" s="103"/>
      <c r="Y7" s="103"/>
      <c r="Z7" s="103"/>
      <c r="AA7" s="104"/>
      <c r="AB7" s="264"/>
    </row>
    <row r="8" spans="1:28" ht="18.75">
      <c r="A8" s="26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269"/>
      <c r="S8" s="265"/>
      <c r="U8" s="103"/>
      <c r="V8" s="103"/>
      <c r="W8" s="103"/>
      <c r="X8" s="103"/>
      <c r="Y8" s="103"/>
      <c r="Z8" s="103"/>
      <c r="AA8" s="104"/>
      <c r="AB8" s="264"/>
    </row>
    <row r="9" spans="1:28" ht="33" customHeight="1">
      <c r="A9" s="270"/>
      <c r="B9" s="268"/>
      <c r="C9" s="268"/>
      <c r="D9" s="268"/>
      <c r="E9" s="320" t="s">
        <v>159</v>
      </c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265"/>
      <c r="U9" s="320"/>
      <c r="V9" s="320"/>
      <c r="W9" s="320"/>
      <c r="X9" s="320"/>
      <c r="Y9" s="320"/>
      <c r="Z9" s="320"/>
      <c r="AA9" s="320"/>
      <c r="AB9" s="320"/>
    </row>
    <row r="10" spans="1:28" ht="18.75">
      <c r="A10" s="263"/>
      <c r="B10" s="103"/>
      <c r="C10" s="103"/>
      <c r="D10" s="103"/>
      <c r="E10" s="265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265"/>
      <c r="S10" s="265"/>
      <c r="U10" s="268"/>
      <c r="V10" s="268"/>
      <c r="W10" s="268"/>
      <c r="X10" s="268"/>
      <c r="Y10" s="268"/>
      <c r="Z10" s="268"/>
      <c r="AA10" s="268"/>
      <c r="AB10" s="268"/>
    </row>
    <row r="11" spans="1:28" ht="19.5" thickBot="1">
      <c r="A11" s="263"/>
      <c r="B11" s="103"/>
      <c r="C11" s="103"/>
      <c r="D11" s="103"/>
      <c r="E11" s="265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269" t="s">
        <v>91</v>
      </c>
      <c r="S11" s="265"/>
      <c r="U11" s="103"/>
      <c r="V11" s="103"/>
      <c r="W11" s="103"/>
      <c r="X11" s="103"/>
      <c r="Y11" s="103"/>
      <c r="Z11" s="103"/>
      <c r="AA11" s="103"/>
      <c r="AB11" s="103"/>
    </row>
    <row r="12" spans="1:28" ht="19.5" customHeight="1">
      <c r="A12" s="271"/>
      <c r="B12" s="322" t="s">
        <v>160</v>
      </c>
      <c r="C12" s="322" t="s">
        <v>161</v>
      </c>
      <c r="D12" s="324" t="s">
        <v>162</v>
      </c>
      <c r="E12" s="326" t="s">
        <v>163</v>
      </c>
      <c r="F12" s="272" t="s">
        <v>7</v>
      </c>
      <c r="G12" s="273"/>
      <c r="H12" s="273"/>
      <c r="I12" s="273"/>
      <c r="J12" s="273"/>
      <c r="K12" s="274" t="s">
        <v>164</v>
      </c>
      <c r="L12" s="274"/>
      <c r="M12" s="274"/>
      <c r="N12" s="274"/>
      <c r="O12" s="274"/>
      <c r="P12" s="274"/>
      <c r="Q12" s="275"/>
      <c r="R12" s="326" t="s">
        <v>165</v>
      </c>
      <c r="S12" s="276" t="s">
        <v>7</v>
      </c>
      <c r="U12" s="103"/>
      <c r="V12" s="103"/>
      <c r="W12" s="103"/>
      <c r="X12" s="103"/>
      <c r="Y12" s="103"/>
      <c r="Z12" s="103"/>
      <c r="AA12" s="103"/>
      <c r="AB12" s="103"/>
    </row>
    <row r="13" spans="1:28" ht="25.5" customHeight="1" thickBot="1">
      <c r="A13" s="277"/>
      <c r="B13" s="323"/>
      <c r="C13" s="323"/>
      <c r="D13" s="325"/>
      <c r="E13" s="327"/>
      <c r="F13" s="3" t="s">
        <v>3</v>
      </c>
      <c r="G13" s="1" t="s">
        <v>166</v>
      </c>
      <c r="H13" s="1" t="s">
        <v>167</v>
      </c>
      <c r="I13" s="1" t="s">
        <v>4</v>
      </c>
      <c r="J13" s="278"/>
      <c r="K13" s="278" t="s">
        <v>93</v>
      </c>
      <c r="L13" s="279" t="s">
        <v>1</v>
      </c>
      <c r="M13" s="279" t="s">
        <v>2</v>
      </c>
      <c r="N13" s="280" t="s">
        <v>3</v>
      </c>
      <c r="O13" s="280"/>
      <c r="P13" s="280"/>
      <c r="Q13" s="281" t="s">
        <v>4</v>
      </c>
      <c r="R13" s="327"/>
      <c r="S13" s="93"/>
      <c r="U13" s="320"/>
      <c r="V13" s="320"/>
      <c r="W13" s="320"/>
      <c r="X13" s="320"/>
      <c r="Y13" s="320"/>
      <c r="Z13" s="320"/>
      <c r="AA13" s="320"/>
      <c r="AB13" s="320"/>
    </row>
    <row r="14" spans="1:28" ht="18.75">
      <c r="A14" s="282"/>
      <c r="B14" s="283"/>
      <c r="C14" s="283"/>
      <c r="D14" s="284"/>
      <c r="E14" s="285" t="s">
        <v>168</v>
      </c>
      <c r="F14" s="286"/>
      <c r="G14" s="278"/>
      <c r="H14" s="278"/>
      <c r="I14" s="287"/>
      <c r="J14" s="287"/>
      <c r="K14" s="1"/>
      <c r="L14" s="1"/>
      <c r="M14" s="1"/>
      <c r="N14" s="313"/>
      <c r="O14" s="314"/>
      <c r="P14" s="315"/>
      <c r="Q14" s="1"/>
      <c r="R14" s="288">
        <f>R15</f>
        <v>2958</v>
      </c>
      <c r="S14" s="289"/>
      <c r="U14" s="265"/>
      <c r="V14" s="103"/>
      <c r="W14" s="103"/>
      <c r="X14" s="103"/>
      <c r="Y14" s="103"/>
      <c r="Z14" s="103"/>
      <c r="AA14" s="103"/>
      <c r="AB14" s="103"/>
    </row>
    <row r="15" spans="1:28" ht="110.25">
      <c r="A15" s="290"/>
      <c r="B15" s="283"/>
      <c r="C15" s="283"/>
      <c r="D15" s="291"/>
      <c r="E15" s="295" t="s">
        <v>185</v>
      </c>
      <c r="F15" s="286"/>
      <c r="G15" s="278"/>
      <c r="H15" s="278"/>
      <c r="I15" s="287"/>
      <c r="J15" s="287"/>
      <c r="K15" s="1"/>
      <c r="L15" s="292"/>
      <c r="M15" s="292"/>
      <c r="N15" s="316"/>
      <c r="O15" s="314"/>
      <c r="P15" s="315"/>
      <c r="Q15" s="292"/>
      <c r="R15" s="288">
        <f>R16</f>
        <v>2958</v>
      </c>
      <c r="S15" s="289"/>
      <c r="U15" s="265"/>
      <c r="V15" s="103"/>
      <c r="W15" s="103"/>
      <c r="X15" s="103"/>
      <c r="Y15" s="103"/>
      <c r="Z15" s="103"/>
      <c r="AA15" s="103"/>
      <c r="AB15" s="103"/>
    </row>
    <row r="16" spans="1:28" ht="123" customHeight="1">
      <c r="A16" s="290"/>
      <c r="B16" s="283"/>
      <c r="C16" s="283"/>
      <c r="D16" s="291"/>
      <c r="E16" s="296" t="s">
        <v>191</v>
      </c>
      <c r="F16" s="286"/>
      <c r="G16" s="278"/>
      <c r="H16" s="278"/>
      <c r="I16" s="287"/>
      <c r="J16" s="287"/>
      <c r="K16" s="1">
        <v>570</v>
      </c>
      <c r="L16" s="292" t="s">
        <v>169</v>
      </c>
      <c r="M16" s="292" t="s">
        <v>170</v>
      </c>
      <c r="N16" s="316" t="s">
        <v>182</v>
      </c>
      <c r="O16" s="317"/>
      <c r="P16" s="318"/>
      <c r="Q16" s="292" t="s">
        <v>183</v>
      </c>
      <c r="R16" s="297">
        <v>2958</v>
      </c>
      <c r="S16" s="289"/>
    </row>
    <row r="17" spans="1:19" ht="0.75" customHeight="1">
      <c r="A17" s="290"/>
      <c r="B17" s="283"/>
      <c r="C17" s="283"/>
      <c r="D17" s="291"/>
      <c r="E17" s="293" t="s">
        <v>171</v>
      </c>
      <c r="F17" s="286"/>
      <c r="G17" s="278"/>
      <c r="H17" s="278"/>
      <c r="I17" s="287"/>
      <c r="J17" s="287"/>
      <c r="K17" s="292"/>
      <c r="L17" s="292"/>
      <c r="M17" s="292"/>
      <c r="N17" s="292"/>
      <c r="O17" s="292"/>
      <c r="P17" s="292"/>
      <c r="Q17" s="292"/>
      <c r="R17" s="288">
        <f>+R18</f>
        <v>0</v>
      </c>
      <c r="S17" s="289"/>
    </row>
    <row r="18" spans="1:19" ht="31.5" hidden="1">
      <c r="A18" s="290"/>
      <c r="B18" s="283"/>
      <c r="C18" s="283"/>
      <c r="D18" s="291"/>
      <c r="E18" s="294" t="s">
        <v>172</v>
      </c>
      <c r="F18" s="1"/>
      <c r="G18" s="1"/>
      <c r="H18" s="1"/>
      <c r="I18" s="1"/>
      <c r="J18" s="1"/>
      <c r="K18" s="292" t="s">
        <v>173</v>
      </c>
      <c r="L18" s="292" t="s">
        <v>174</v>
      </c>
      <c r="M18" s="292" t="s">
        <v>175</v>
      </c>
      <c r="N18" s="292" t="s">
        <v>176</v>
      </c>
      <c r="O18" s="292" t="s">
        <v>177</v>
      </c>
      <c r="P18" s="292" t="s">
        <v>178</v>
      </c>
      <c r="Q18" s="292" t="s">
        <v>179</v>
      </c>
      <c r="R18" s="120"/>
      <c r="S18" s="263"/>
    </row>
  </sheetData>
  <mergeCells count="14">
    <mergeCell ref="U9:AB9"/>
    <mergeCell ref="B12:B13"/>
    <mergeCell ref="C12:C13"/>
    <mergeCell ref="D12:D13"/>
    <mergeCell ref="E12:E13"/>
    <mergeCell ref="R12:R13"/>
    <mergeCell ref="U13:AB13"/>
    <mergeCell ref="N14:P14"/>
    <mergeCell ref="N15:P15"/>
    <mergeCell ref="N16:P16"/>
    <mergeCell ref="N2:R2"/>
    <mergeCell ref="E5:R5"/>
    <mergeCell ref="E9:R9"/>
    <mergeCell ref="Q3:R3"/>
  </mergeCells>
  <pageMargins left="0.7" right="0.7" top="0.75" bottom="0.75" header="0.3" footer="0.3"/>
  <ignoredErrors>
    <ignoredError sqref="Q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табл1прил5</vt:lpstr>
      <vt:lpstr>табл1прил6</vt:lpstr>
      <vt:lpstr>табл1прил7</vt:lpstr>
      <vt:lpstr>табл1прил12</vt:lpstr>
      <vt:lpstr>табл1прил5!Заголовки_для_печати</vt:lpstr>
      <vt:lpstr>табл1прил5!Область_печати</vt:lpstr>
      <vt:lpstr>табл1прил6!Область_печати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Ольга</cp:lastModifiedBy>
  <cp:lastPrinted>2017-11-21T13:06:03Z</cp:lastPrinted>
  <dcterms:created xsi:type="dcterms:W3CDTF">2015-10-23T06:56:22Z</dcterms:created>
  <dcterms:modified xsi:type="dcterms:W3CDTF">2018-03-29T03:18:26Z</dcterms:modified>
</cp:coreProperties>
</file>